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sschuh\Documents\Schuh\5 Typo3_CMS\TFZ imWEB\Dateien_2023\"/>
    </mc:Choice>
  </mc:AlternateContent>
  <xr:revisionPtr revIDLastSave="0" documentId="8_{CEF8D204-1501-4BEA-AEB8-A9F61A19F953}" xr6:coauthVersionLast="36" xr6:coauthVersionMax="36" xr10:uidLastSave="{00000000-0000-0000-0000-000000000000}"/>
  <workbookProtection workbookAlgorithmName="SHA-512" workbookHashValue="HpFVMkhSIzt8dkiZSLzFM9/7+CsmbuKfgc+Cp3Ye5IApkysQTNpMoEr/yPV64KVj4U953tdUgjVoyqW9d6fTnA==" workbookSaltValue="JtfPxz9HpJoAXmyVk/LxVw==" workbookSpinCount="100000" lockStructure="1"/>
  <bookViews>
    <workbookView xWindow="0" yWindow="0" windowWidth="28800" windowHeight="12225" tabRatio="598" activeTab="1" xr2:uid="{00000000-000D-0000-FFFF-FFFF00000000}"/>
  </bookViews>
  <sheets>
    <sheet name="Deckblatt" sheetId="1" r:id="rId1"/>
    <sheet name="List" sheetId="2" r:id="rId2"/>
    <sheet name="Translations" sheetId="3" state="hidden" r:id="rId3"/>
    <sheet name="Refinement der Genotypisierung" sheetId="5" r:id="rId4"/>
    <sheet name="Validierung" sheetId="4" r:id="rId5"/>
  </sheets>
  <externalReferences>
    <externalReference r:id="rId6"/>
    <externalReference r:id="rId7"/>
  </externalReferences>
  <definedNames>
    <definedName name="AcutePurpose" localSheetId="3">[1]Translations!#REF!</definedName>
    <definedName name="AcutePurpose">Translations!#REF!</definedName>
    <definedName name="AnimalsList" localSheetId="3">[1]Translations!$E$2:$E$42</definedName>
    <definedName name="AnimalsList">Translations!$E$2:$E$42</definedName>
    <definedName name="BasicTransPurpose" localSheetId="3">[1]Translations!#REF!</definedName>
    <definedName name="BasicTransPurpose">Translations!#REF!</definedName>
    <definedName name="CancelButton">Translations!$AQ$10</definedName>
    <definedName name="CountryCodesList" localSheetId="3">[1]Translations!$L$2:$L$29</definedName>
    <definedName name="CountryCodesList">Translations!$L$2:$L$29</definedName>
    <definedName name="CountryCodesList2">Translations!$L$2:$L$28</definedName>
    <definedName name="_xlnm.Print_Area" localSheetId="1">List!$B$3:$L$3</definedName>
    <definedName name="DuplicateButton1">Translations!$AQ$9</definedName>
    <definedName name="EcotoxicityPurpose" localSheetId="3">[1]Translations!#REF!</definedName>
    <definedName name="EcotoxicityPurpose">Translations!#REF!</definedName>
    <definedName name="GeneralLegislation" localSheetId="3">[1]Translations!#REF!</definedName>
    <definedName name="GeneralLegislation">Translations!#REF!</definedName>
    <definedName name="GeneralLegislationStart" localSheetId="3">[1]Translations!#REF!</definedName>
    <definedName name="GeneralLegislationStart">Translations!#REF!</definedName>
    <definedName name="GeneticStatusList" localSheetId="3">[1]Translations!$T$2:$T$3</definedName>
    <definedName name="GeneticStatusList">Translations!$T$2:$T$3</definedName>
    <definedName name="GoButton">Translations!$AQ$6</definedName>
    <definedName name="label_efforts_made_to_refine" localSheetId="3">[1]Translations!$BK$2</definedName>
    <definedName name="label_efforts_made_to_refine">Translations!$BK$2</definedName>
    <definedName name="label_efforts_made_to_refine2">Translations!$BK$2</definedName>
    <definedName name="LabelAnimalSpecies" localSheetId="3">[1]Translations!$AU$2</definedName>
    <definedName name="LabelAnimalSpecies">Translations!$AU$2</definedName>
    <definedName name="LabelCollectionOfOrgans" localSheetId="3">[1]Translations!$BA$2</definedName>
    <definedName name="LabelCollectionOfOrgans">Translations!$BA$2</definedName>
    <definedName name="LabelComments" localSheetId="3">[1]Translations!$BD$2</definedName>
    <definedName name="LabelComments">Translations!$BD$2</definedName>
    <definedName name="LabelCreationOfNewGL" localSheetId="3">[1]Translations!$AY$2</definedName>
    <definedName name="LabelCreationOfNewGL">Translations!$AY$2</definedName>
    <definedName name="LabelCurrentRow">Translations!$AQ$5</definedName>
    <definedName name="LabelField_1" localSheetId="3">[1]Translations!$BE$2</definedName>
    <definedName name="LabelField_1">Translations!$BE$2</definedName>
    <definedName name="LabelField_2" localSheetId="3">[1]Translations!$BF$2</definedName>
    <definedName name="LabelField_2">Translations!$BF$2</definedName>
    <definedName name="LabelField_3" localSheetId="3">[1]Translations!$BG$2</definedName>
    <definedName name="LabelField_3">Translations!$BG$2</definedName>
    <definedName name="LabelField_4" localSheetId="3">[1]Translations!$BH$2</definedName>
    <definedName name="LabelField_4">Translations!$BH$2</definedName>
    <definedName name="LabelField_5" localSheetId="3">[1]Translations!$BI$2</definedName>
    <definedName name="LabelField_5">Translations!$BI$2</definedName>
    <definedName name="LabelField_6" localSheetId="3">[1]Translations!$BJ$2</definedName>
    <definedName name="LabelField_6">Translations!$BJ$2</definedName>
    <definedName name="LabelGeneticStatus" localSheetId="3">[1]Translations!$AX$2</definedName>
    <definedName name="LabelGeneticStatus">Translations!$AX$2</definedName>
    <definedName name="LabelId1" localSheetId="3">[1]Translations!$AR$2</definedName>
    <definedName name="LabelId1">Translations!$AR$2</definedName>
    <definedName name="LabelId2" localSheetId="3">[1]Translations!$AS$2</definedName>
    <definedName name="LabelId2">Translations!$AS$2</definedName>
    <definedName name="LabelId3" localSheetId="3">[1]Translations!$AT$2</definedName>
    <definedName name="LabelId3">Translations!$AT$2</definedName>
    <definedName name="LabelMaintenance" localSheetId="3">[1]Translations!$AZ$2</definedName>
    <definedName name="LabelMaintenance">Translations!$AZ$2</definedName>
    <definedName name="LabelMethodOfTissueSampling" localSheetId="3">[1]Translations!$BB$2</definedName>
    <definedName name="LabelMethodOfTissueSampling">Translations!$BB$2</definedName>
    <definedName name="LabelMethodOfTissueSamplingSpecifyOther" localSheetId="3">[1]Translations!$BC$2</definedName>
    <definedName name="LabelMethodOfTissueSamplingSpecifyOther">Translations!$BC$2</definedName>
    <definedName name="LabelNumberOfAnimals" localSheetId="3">[1]Translations!$AW$2</definedName>
    <definedName name="LabelNumberOfAnimals">Translations!$AW$2</definedName>
    <definedName name="LabelRecordType" localSheetId="3">[1]Translations!$AQ$2</definedName>
    <definedName name="LabelRecordType">Translations!$AQ$2</definedName>
    <definedName name="LabelSpecifyOtherAnimalSpecies" localSheetId="3">[1]Translations!$AV$2</definedName>
    <definedName name="LabelSpecifyOtherAnimalSpecies">Translations!$AV$2</definedName>
    <definedName name="Methods_of_tissue_sampling" localSheetId="3">[1]Translations!$AD$2:$AD$7</definedName>
    <definedName name="Methods_of_tissue_sampling">Translations!$AD$2:$AD$6</definedName>
    <definedName name="NextButton">Translations!$AQ$7</definedName>
    <definedName name="NHPGenerationList" localSheetId="3">[1]Translations!#REF!</definedName>
    <definedName name="NHPGenerationList">Translations!#REF!</definedName>
    <definedName name="NHPSourceList" localSheetId="3">[1]Translations!#REF!</definedName>
    <definedName name="NHPSourceList">Translations!#REF!</definedName>
    <definedName name="NoList">Translations!$P$2</definedName>
    <definedName name="ParticularLegislation" localSheetId="3">[1]Translations!#REF!</definedName>
    <definedName name="ParticularLegislation">Translations!#REF!</definedName>
    <definedName name="ParticularLegislationStart" localSheetId="3">[1]Translations!#REF!</definedName>
    <definedName name="ParticularLegislationStart">Translations!#REF!</definedName>
    <definedName name="PlaceBirthList" localSheetId="3">[1]Translations!#REF!</definedName>
    <definedName name="PlaceBirthList">Translations!#REF!</definedName>
    <definedName name="PreviousButton">Translations!$AQ$4</definedName>
    <definedName name="PurposeBasicResearch" localSheetId="3">[1]Translations!#REF!</definedName>
    <definedName name="PurposeBasicResearch">Translations!#REF!</definedName>
    <definedName name="PurposeLevel1" localSheetId="3">[1]Translations!#REF!</definedName>
    <definedName name="PurposeLevel1">Translations!#REF!</definedName>
    <definedName name="Purposes" localSheetId="3">[1]Translations!#REF!</definedName>
    <definedName name="Purposes">Translations!$T$16:$T$89</definedName>
    <definedName name="PurposesReduced" localSheetId="3">[1]Translations!#REF!</definedName>
    <definedName name="PurposesReduced">Translations!#REF!</definedName>
    <definedName name="PurposeTranslationalResearch" localSheetId="3">[1]Translations!#REF!</definedName>
    <definedName name="PurposeTranslationalResearch">Translations!#REF!</definedName>
    <definedName name="QualityControlPurpose" localSheetId="3">[1]Translations!#REF!</definedName>
    <definedName name="QualityControlPurpose">Translations!#REF!</definedName>
    <definedName name="RecordTypeIR2">Translations!$A$3</definedName>
    <definedName name="RecordTypeList" localSheetId="3">[1]Translations!$A$2:$A$3</definedName>
    <definedName name="RecordTypeList">Translations!$A$2:$A$3</definedName>
    <definedName name="RecordTypeList2">Translations!$A$3:$A$4</definedName>
    <definedName name="RegulatoryUsePurpose" localSheetId="3">[1]Translations!#REF!</definedName>
    <definedName name="RegulatoryUsePurpose">Translations!#REF!</definedName>
    <definedName name="RepeatedDosePurpose" localSheetId="3">[1]Translations!#REF!</definedName>
    <definedName name="RepeatedDosePurpose">Translations!#REF!</definedName>
    <definedName name="ReportingYearsList">Translations!$AA$2:$AA$14</definedName>
    <definedName name="RoutinePurpose" localSheetId="3">[1]Translations!#REF!</definedName>
    <definedName name="RoutinePurpose">Translations!#REF!</definedName>
    <definedName name="RowContent">Translations!$AQ$11</definedName>
    <definedName name="SaveButton">Translations!$AQ$8</definedName>
    <definedName name="SeverityList" localSheetId="3">[1]Translations!#REF!</definedName>
    <definedName name="SeverityList">Translations!#REF!</definedName>
    <definedName name="ToxicityPurpose" localSheetId="3">[1]Translations!#REF!</definedName>
    <definedName name="ToxicityPurpose">Translations!#REF!</definedName>
    <definedName name="UserForm1">Translations!$AQ$12</definedName>
    <definedName name="YesList">Translations!$P$3</definedName>
    <definedName name="YesNotList" localSheetId="3">[1]Translations!$P$2:$P$3</definedName>
    <definedName name="YesNotList">Translations!$P$2:$P$3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3" l="1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17" i="3"/>
  <c r="S18" i="3"/>
  <c r="S19" i="3"/>
  <c r="S16" i="3"/>
  <c r="A1" i="5" l="1"/>
  <c r="L3" i="2" l="1"/>
  <c r="A3" i="2" l="1"/>
  <c r="T3" i="2"/>
  <c r="S3" i="2"/>
  <c r="R3" i="2"/>
  <c r="Q3" i="2"/>
  <c r="P3" i="2"/>
  <c r="O3" i="2"/>
  <c r="N3" i="2"/>
  <c r="M3" i="2"/>
  <c r="K3" i="2"/>
  <c r="J3" i="2"/>
  <c r="I3" i="2"/>
  <c r="H3" i="2"/>
  <c r="G3" i="2"/>
  <c r="F3" i="2"/>
  <c r="E3" i="2"/>
  <c r="D3" i="2"/>
  <c r="C3" i="2"/>
  <c r="B3" i="2"/>
  <c r="E38" i="3"/>
  <c r="E40" i="3"/>
  <c r="E39" i="3"/>
  <c r="E31" i="3"/>
  <c r="E26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7" i="3"/>
  <c r="E28" i="3"/>
  <c r="E29" i="3"/>
  <c r="E30" i="3"/>
  <c r="E32" i="3"/>
  <c r="E33" i="3"/>
  <c r="E34" i="3"/>
  <c r="E35" i="3"/>
  <c r="E36" i="3"/>
  <c r="E37" i="3"/>
  <c r="E41" i="3"/>
  <c r="E42" i="3"/>
</calcChain>
</file>

<file path=xl/sharedStrings.xml><?xml version="1.0" encoding="utf-8"?>
<sst xmlns="http://schemas.openxmlformats.org/spreadsheetml/2006/main" count="352" uniqueCount="262">
  <si>
    <t>Email:</t>
  </si>
  <si>
    <t>Code</t>
  </si>
  <si>
    <t>Code + Type</t>
  </si>
  <si>
    <t xml:space="preserve"> </t>
  </si>
  <si>
    <t>A1</t>
  </si>
  <si>
    <t>Austria</t>
  </si>
  <si>
    <t>A2</t>
  </si>
  <si>
    <t>Belgium</t>
  </si>
  <si>
    <t>A3</t>
  </si>
  <si>
    <t>Bulgaria</t>
  </si>
  <si>
    <t>A4</t>
  </si>
  <si>
    <t>Croatia</t>
  </si>
  <si>
    <t>A5</t>
  </si>
  <si>
    <t>Cyprus</t>
  </si>
  <si>
    <t>A6</t>
  </si>
  <si>
    <t>Czech Republic</t>
  </si>
  <si>
    <t>A7</t>
  </si>
  <si>
    <t>Denmark</t>
  </si>
  <si>
    <t>A8</t>
  </si>
  <si>
    <t>Estonia</t>
  </si>
  <si>
    <t>A9</t>
  </si>
  <si>
    <t>Finland</t>
  </si>
  <si>
    <t>A10</t>
  </si>
  <si>
    <t>France</t>
  </si>
  <si>
    <t>A11</t>
  </si>
  <si>
    <t>Germany</t>
  </si>
  <si>
    <t>A12</t>
  </si>
  <si>
    <t>Greece</t>
  </si>
  <si>
    <t>A13</t>
  </si>
  <si>
    <t>Hungary</t>
  </si>
  <si>
    <t>A14</t>
  </si>
  <si>
    <t>Ireland</t>
  </si>
  <si>
    <t>A15</t>
  </si>
  <si>
    <t>Italy</t>
  </si>
  <si>
    <t>A16</t>
  </si>
  <si>
    <t>Latvia</t>
  </si>
  <si>
    <t>A17</t>
  </si>
  <si>
    <t>Lithuania</t>
  </si>
  <si>
    <t>A18</t>
  </si>
  <si>
    <t>Luxembourg</t>
  </si>
  <si>
    <t>A19</t>
  </si>
  <si>
    <t>Malta</t>
  </si>
  <si>
    <t>A20</t>
  </si>
  <si>
    <t>Netherlands</t>
  </si>
  <si>
    <t>A21</t>
  </si>
  <si>
    <t>Poland</t>
  </si>
  <si>
    <t>A22</t>
  </si>
  <si>
    <t>Portugal</t>
  </si>
  <si>
    <t>A23</t>
  </si>
  <si>
    <t>Romania</t>
  </si>
  <si>
    <t>A24</t>
  </si>
  <si>
    <t>Slovakia</t>
  </si>
  <si>
    <t>Slovenia</t>
  </si>
  <si>
    <t>A26</t>
  </si>
  <si>
    <t>Spain</t>
  </si>
  <si>
    <t>A27</t>
  </si>
  <si>
    <t>Sweden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</si>
  <si>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</si>
  <si>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</si>
  <si>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</si>
  <si>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</si>
  <si>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</si>
  <si>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</si>
  <si>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</si>
  <si>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</si>
  <si>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</si>
  <si>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Table Headers</t>
  </si>
  <si>
    <t>Specific userform1 translations</t>
  </si>
  <si>
    <t>Previous</t>
  </si>
  <si>
    <t>Current Row</t>
  </si>
  <si>
    <t>Go!</t>
  </si>
  <si>
    <t>Next</t>
  </si>
  <si>
    <t>Save</t>
  </si>
  <si>
    <t>Save &amp; Duplicate</t>
  </si>
  <si>
    <t>Cancel</t>
  </si>
  <si>
    <t>Row Content</t>
  </si>
  <si>
    <t>Animal Use Details Form</t>
  </si>
  <si>
    <t>Id1 Dropdown values</t>
  </si>
  <si>
    <t>Id2 Dropdown values</t>
  </si>
  <si>
    <t>Id3 Dropdown values</t>
  </si>
  <si>
    <t>Other Species Dropdown values</t>
  </si>
  <si>
    <t>A25-1</t>
  </si>
  <si>
    <t>A25-2</t>
  </si>
  <si>
    <t>A37</t>
  </si>
  <si>
    <t>A38</t>
  </si>
  <si>
    <t>A39</t>
  </si>
  <si>
    <t>A40</t>
  </si>
  <si>
    <t>Other Methods of tissue sampling Dropdown values</t>
  </si>
  <si>
    <t>Field 6</t>
  </si>
  <si>
    <t>Mäuse (Mus musculus)</t>
  </si>
  <si>
    <t>Ratten (Rattus norvegicus)</t>
  </si>
  <si>
    <t>Meerschweinchen (Cavia porcellus)</t>
  </si>
  <si>
    <t>Mongolische Rennmäuse (Meriones unguiculatus)</t>
  </si>
  <si>
    <t>Kaninchen (Oryctolagus cuniculus)</t>
  </si>
  <si>
    <t>Katzen (Felis catus)</t>
  </si>
  <si>
    <t>Hunde (Canis familiaris)</t>
  </si>
  <si>
    <t>Frettchen (Mustela putorius furo)</t>
  </si>
  <si>
    <t>Pferde, Esel und Kreuzungen (Equidae)</t>
  </si>
  <si>
    <t>Schweine (Sus scrofa domesticus)</t>
  </si>
  <si>
    <t>Ziegen (Capra aegagrus hircus)</t>
  </si>
  <si>
    <t>Schafe (Ovis aries)</t>
  </si>
  <si>
    <t>Rinder (Bos taurus)</t>
  </si>
  <si>
    <t>Halbaffen (Prosimia)</t>
  </si>
  <si>
    <t>Javaneraffen (Macaca fascicularis)</t>
  </si>
  <si>
    <t>Rhesusaffen (Macaca mulatta)</t>
  </si>
  <si>
    <t>Paviane (Papio spp.)</t>
  </si>
  <si>
    <t>Menschenaffen (Hominoidea)</t>
  </si>
  <si>
    <t>Haushühner (Gallus gallus domesticus)</t>
  </si>
  <si>
    <t>Reptilien (Reptilia)</t>
  </si>
  <si>
    <t>Zebrafische (Danio rerio)</t>
  </si>
  <si>
    <t>Lachse, Forellen, Saiblinge und Äschen (Salmonidae)</t>
  </si>
  <si>
    <t>Goldhamster (Mesocricetus auratus)</t>
  </si>
  <si>
    <t>Chinesischer Grauhamster (Cricetulus griseus)</t>
  </si>
  <si>
    <t>Truthühner (Meleagris gallopavo)</t>
  </si>
  <si>
    <t>Guppys, Schwertträger, Spitzmaulkärpflinge, Spiegelkärpflinge (Poeciliidae)</t>
  </si>
  <si>
    <t>Kopffüßer (Cephalopoda)</t>
  </si>
  <si>
    <t>J/N</t>
  </si>
  <si>
    <t>[N] Nein</t>
  </si>
  <si>
    <t>[Y] Ja</t>
  </si>
  <si>
    <t>[GS1] Genetisch nicht verändert</t>
  </si>
  <si>
    <t>Genetischer Status</t>
  </si>
  <si>
    <t>Länder</t>
  </si>
  <si>
    <t>Meldezeitraum</t>
  </si>
  <si>
    <t>Methode der Genotypisierung</t>
  </si>
  <si>
    <t>[ST1] Gewebeprobe im Rahmen der Markierung mittels Ohrlochmarkierung</t>
  </si>
  <si>
    <t>[NG1] Nicht-invasive Genotypisierung: Haarprobe</t>
  </si>
  <si>
    <t>[NG2] Nicht-invasive Genotypisierung: Beobachtung unter besonderem Licht</t>
  </si>
  <si>
    <t>[NG3] Nicht-invasive Genotypisierung: Post Mortem</t>
  </si>
  <si>
    <t>[NG4] Nicht-invasive Genotypisierung: Andere</t>
  </si>
  <si>
    <t>Typ der Meldung</t>
  </si>
  <si>
    <t>Tierart</t>
  </si>
  <si>
    <t>bei Anderen</t>
  </si>
  <si>
    <t>Tötung nach § 4 Abs. 3 TierSchG (Tötung für Organe und Gewebe)</t>
  </si>
  <si>
    <t>Informationen zu Verbesserungen (Refinement) der Methoden zur Genotypsierung, insbesondere bei Gewebeproben</t>
  </si>
  <si>
    <t>vorherige Zeile</t>
  </si>
  <si>
    <t>Weiter</t>
  </si>
  <si>
    <t>Speichern</t>
  </si>
  <si>
    <t>Speichern &amp; Duplizieren</t>
  </si>
  <si>
    <t>Inhalt der Zeile</t>
  </si>
  <si>
    <t>Formular zur Eingabe von Versuchstieren</t>
  </si>
  <si>
    <t>[IR1] Gewebeproben (nicht-invasive Genotypisierung oder Überschussgewebe)</t>
  </si>
  <si>
    <t>wissenschaftlicher Zweck der Organe/Gewebe</t>
  </si>
  <si>
    <t>[GS2] Genetisch verändert und kein pathologischer Phänotyp aufgetreten</t>
  </si>
  <si>
    <t>Anzahl</t>
  </si>
  <si>
    <t>Kombinierter Zweck</t>
  </si>
  <si>
    <t>[PB4] (Grundlagenforschung) Atmungssystem</t>
  </si>
  <si>
    <t>[PB5] (Grundlagenforschung) Gastrointestinales System, einschließlich Leber</t>
  </si>
  <si>
    <t>[PB6] (Grundlagenforschung) Muskuloskelettales System</t>
  </si>
  <si>
    <t>[PB7] (Grundlagenforschung) Immunsystem</t>
  </si>
  <si>
    <t>[PB8] (Grundlagenforschung) Urogenitales System/Fortpflanzungssystem</t>
  </si>
  <si>
    <t>[PB9] (Grundlagenforschung) Sinnesorgane (Haut, Augen und Ohren)</t>
  </si>
  <si>
    <t>[PB10] (Grundlagenforschung) Endokrines System/Stoffwechsel</t>
  </si>
  <si>
    <t>[PB14] (Grundlagenforschung) Entwicklungsbiologie</t>
  </si>
  <si>
    <t>[PB11] (Grundlagenforschung) Multisystemisch</t>
  </si>
  <si>
    <t>[PB13] (Grundlagenforschung) Andere</t>
  </si>
  <si>
    <t>[PE40] Schutz der natürlichen Umwelt im Interesse der Gesundheit oder des Wohlbefindens von Menschen und Tieren</t>
  </si>
  <si>
    <t>[PS41] Erhaltung der Art</t>
  </si>
  <si>
    <t>[PE42-1] Hochschulausbildung</t>
  </si>
  <si>
    <t>[PE42-2] Schulung zum Erwerb, zur Erhaltung oder zur Verbesserung beruflicher Fähigkeiten</t>
  </si>
  <si>
    <t>[PF43] Forensische Untersuchungen</t>
  </si>
  <si>
    <t>[PG43] Erhaltung von Kolonien etablierter genetisch veränderter Tiere, die nicht in anderen Verfahren verwendet werden</t>
  </si>
  <si>
    <t>Kommentar</t>
  </si>
  <si>
    <t>Bezeichnung (z.B. Aktenzeichen)</t>
  </si>
  <si>
    <t>Zeile</t>
  </si>
  <si>
    <t>Laden</t>
  </si>
  <si>
    <t>zur Aktivierung des Formulars die Makros aktivieren (i.d.R. gelbe Leiste "Inhalt aktivieren")</t>
  </si>
  <si>
    <t>[PB1] (Grundlagenforschung) Onkologie</t>
  </si>
  <si>
    <t>[PB3] (Grundlagenforschung) Nervensystem</t>
  </si>
  <si>
    <t>[PB2] (Grundlagenforschung) Kardiovaskuläres System (Blut- und Lymphgefäße)</t>
  </si>
  <si>
    <t>[PB12] (Grundlagenforschung) Ethologie/Tierverhalten/Tierbiologie</t>
  </si>
  <si>
    <t>[PT21] (Transl./angewandte Forschung) Krebserkrankungen des Menschen</t>
  </si>
  <si>
    <t>[PT22] (Transl./angewandte Forschung) Infektionskrankheiten des Menschen</t>
  </si>
  <si>
    <t>[PT23] (Transl./angewandte Forschung) Kardiovaskuläre Erkrankung des Menschen</t>
  </si>
  <si>
    <t>[PT24] (Transl./angewandte Forschung) Nerven- und Geisteserkrankungen des Menschen</t>
  </si>
  <si>
    <t>[PT25] (Transl./angewandte Forschung) Atemwegserkrankungen des Menschen</t>
  </si>
  <si>
    <t>[PT26] (Transl./angewandte Forschung) Gastrointestinale Erkrankung des Menschen, einschließlich der Leber</t>
  </si>
  <si>
    <t>[PT27] (Transl./angewandte Forschung) Muskuloskelettale Erkrankung des Menschen</t>
  </si>
  <si>
    <t>[PT28] (Transl./angewandte Forschung) Immunerkrankungen des Menschen</t>
  </si>
  <si>
    <t>[PT29] (Transl./angewandte Forschung) Erkrankungen des urogenitalen/des Fortpflanzungssystems des Menschen</t>
  </si>
  <si>
    <t>[PT30] (Transl./angewandte Forschung) Erkrankungen der Sinnesorgane des Menschen (Haut, Augen und Ohren)</t>
  </si>
  <si>
    <t>[PT31] (Transl./angewandte Forschung) Erkrankungen des endokrinen Systems/des Stoffwechselsystems des Menschen</t>
  </si>
  <si>
    <t>[PT32] (Transl./angewandte Forschung) Andere Humanerkrankungen</t>
  </si>
  <si>
    <t>[PT33] (Transl./angewandte Forschung) Tiererkrankungen und - krankheiten</t>
  </si>
  <si>
    <t>[PT38] (Transl./angewandte Forschung) Tierernährung</t>
  </si>
  <si>
    <t>[PT34] (Transl./angewandte Forschung) Tierschutz</t>
  </si>
  <si>
    <t>[PT35] (Transl./angewandte Forschung) Krankheitsdiagnose</t>
  </si>
  <si>
    <t>[PT36] (Transl./angewandte Forschung) Pflanzenkrankheiten</t>
  </si>
  <si>
    <t>[PT37] (Transl./angewandte Forschung) Nicht regulatorische Toxikologie und Ökotoxikologie</t>
  </si>
  <si>
    <t>[PR51] (Routineproduktion) Produkte auf Blutbasis</t>
  </si>
  <si>
    <t>[PR52] (Routineproduktion) Monoklonale Antikörper nur im Aszites-Verfahren</t>
  </si>
  <si>
    <t>[PR54] (Routineproduktion) Monoklonale und polyklonale Antikörper (ausgenommen im Aszites-Verfahren)</t>
  </si>
  <si>
    <t>[PR53] (Routineproduktion) Andere Produkte</t>
  </si>
  <si>
    <t>[PR61] (Regulatorische Zwecke/ Qualitätskontrolle) Chargenunbedenklichkeitsprüfungen</t>
  </si>
  <si>
    <t>[PR62] (Regulatorische Zwecke/ Qualitätskontrolle) Pyrogenitätsprüfungen</t>
  </si>
  <si>
    <t>[PR63] (Regulatorische Zwecke/ Qualitätskontrolle) Chargenpotenzprüfungen</t>
  </si>
  <si>
    <t>[PR64] (Regulatorische Zwecke/ Qualitätskontrolle) Andere Qualitätskontrollen</t>
  </si>
  <si>
    <t>[PR71] (Regulatorische Zwecke) Andere Wirksamkeits- und Toleranzprüfungen</t>
  </si>
  <si>
    <t>[PR81] (Regulatorische Zwecke/Toxizität und Andere../Akute Toxizität) LD50, LC50</t>
  </si>
  <si>
    <t>[PR82] (Regulatorische Zwecke/Toxizität und Andere../Akute Toxizität) Andere letale Methoden</t>
  </si>
  <si>
    <t>[PR83] (Regulatorische Zwecke/Toxizität und Andere../Akute Toxizität) Nichtletale Methoden</t>
  </si>
  <si>
    <t>[PR84] (Regulatorische Zwecke/Toxizität und Andere..) Hautreizung/-verätzung</t>
  </si>
  <si>
    <t>[PR85] (Regulatorische Zwecke/Toxizität und Andere..) Sensibilisierung der Haut</t>
  </si>
  <si>
    <t>[PR86] (Regulatorische Zwecke/Toxizität und Andere..) Augenreizung/-verätzung</t>
  </si>
  <si>
    <t>[PR87] (Regulatorische Zwecke/Toxizität und Andere../Toxizität bei wiederholter Verabreichung) Bis zu 28 Tage</t>
  </si>
  <si>
    <t>[PR88] (Regulatorische Zwecke/Toxizität und Andere../Toxizität bei wiederholter Verabreichung) 29 - 90 Tage</t>
  </si>
  <si>
    <t>[PR89] (Regulatorische Zwecke/Toxizität und Andere../Toxizität bei wiederholter Verabreichung) mehr als 90 Tage</t>
  </si>
  <si>
    <t>[PR90] (Regulatorische Zwecke/Toxizität und Andere..) Kanzerogenität</t>
  </si>
  <si>
    <t>[PR91] (Regulatorische Zwecke/Toxizität und Andere..) Genotoxizität</t>
  </si>
  <si>
    <t>[PR92] (Regulatorische Zwecke/Toxizität und Andere..) Reproduktionstoxizität</t>
  </si>
  <si>
    <t>[PR93] (Regulatorische Zwecke/Toxizität und Andere..) Entwicklungstoxizität</t>
  </si>
  <si>
    <t>[PR94] (Regulatorische Zwecke/Toxizität und Andere..) Neurotoxizität</t>
  </si>
  <si>
    <t>[PR95] (Regulatorische Zwecke/Toxizität und Andere..) Kinetik (Pharmakokinetik, Toxikokinetik, Rückstandsabbau)</t>
  </si>
  <si>
    <t>[PR96] (Regulatorische Zwecke/Toxizität und Andere..) Pharmakodynamik (einschließlich Sicherheitspharmakologie)</t>
  </si>
  <si>
    <t>[PR97] (Regulatorische Zwecke/Toxizität und Andere..) Fototoxizität</t>
  </si>
  <si>
    <t>[PR98] (Regulatorische Zwecke/Toxizität und Andere../Ökotoxizität) Akute Toxizität (Ökotoxizität)</t>
  </si>
  <si>
    <t>[PR99] (Regulatorische Zwecke/Toxizität und Andere../Ökotoxizität) Chronische Toxizität (Ökotoxizität)</t>
  </si>
  <si>
    <t>[PR100] (Regulatorische Zwecke/Toxizität und Andere../Ökotoxizität) Reproduktionstoxizität (Ökotoxizität)</t>
  </si>
  <si>
    <t>[PR101] (Regulatorische Zwecke/Toxizität und Andere../Ökotoxizität) Endokrine Wirkung (Ökotoxizität)</t>
  </si>
  <si>
    <t>[PR102] (Regulatorische Zwecke/Toxizität und Andere../Ökotoxizität) Bioakkumulation (Ökotoxizität)</t>
  </si>
  <si>
    <t>[PR103] (Regulatorische Zwecke/Toxizität und Andere../Ökotoxizität) Andere Ökotoxizität</t>
  </si>
  <si>
    <t>[PR104] (Regulatorische Zwecke/Toxizität und Andere..) Unbedenklichkeitsprüfung von Nahrungs- und Futtermitteln</t>
  </si>
  <si>
    <t>[PR105] (Regulatorische Zwecke/Toxizität und Andere..) Unbedenklichkeit für Zieltiere</t>
  </si>
  <si>
    <t>[PR107] (Regulatorische Zwecke/Toxizität und Andere..) Kombinierte Endpunkte</t>
  </si>
  <si>
    <t>[PR106] (Regulatorische Zwecke/Toxizität und Andere..) Andere Toxizitäts- oder Unbedenklichkeitsprüfungen</t>
  </si>
  <si>
    <r>
      <t xml:space="preserve">bei manueller Eingabe von Daten die Zeilen bitte </t>
    </r>
    <r>
      <rPr>
        <b/>
        <sz val="14"/>
        <color rgb="FFC00000"/>
        <rFont val="Calibri"/>
        <family val="2"/>
      </rPr>
      <t>nacheinander von links (Spalte A) nach rechts ausfüllen</t>
    </r>
  </si>
  <si>
    <t>Wiederverwendung (erneute Verwendung) nach abgeschlossenem Tierversuch (§ 18 TierSchVersV)</t>
  </si>
  <si>
    <t>Um eine Vorab-Validierung der Daten durchzuführen, klicken Sie bitte "Validieren". Sie müssen diese Funktion erneut ausführen, wenn Sie Änderungen an der Tabelle vornehmen.</t>
  </si>
  <si>
    <t>Falls Sie Genotypisierungen melden, beschreiben Sie hier bitte, inwiefern Sie Bestrebungen unternommen haben, die Methode(n) der Genotypisierungen zu verbessern (Refinement)</t>
  </si>
  <si>
    <t>maximal eine Kategorie wählen; oder dreimal "Nein" (z.B. Tiere aus WT-Linien)</t>
  </si>
  <si>
    <t>BfR-ID</t>
  </si>
  <si>
    <t>BfR-Kommentar</t>
  </si>
  <si>
    <t>Die Funktion färbt fehlende oder widersprüchliche Angaben rot ein.</t>
  </si>
  <si>
    <t>nur wenn Tötung nach § 4 Abs. 3 TierSchG (Spalte K = Ja)</t>
  </si>
  <si>
    <t>EU-Mitgliedsstaat:</t>
  </si>
  <si>
    <t>Vorname:</t>
  </si>
  <si>
    <t>Name:</t>
  </si>
  <si>
    <t>Einrichtung / Betrieb:</t>
  </si>
  <si>
    <t>Meldejahr:</t>
  </si>
  <si>
    <t>Meldung von Tötungen (§ 4 Abs. 3 TierSchG und weitere Tötungen)</t>
  </si>
  <si>
    <t>Version 12/23</t>
  </si>
  <si>
    <t>Andere Nager (andere Rodentia)</t>
  </si>
  <si>
    <t>Andere Fleischfresser (andere Carnivora)</t>
  </si>
  <si>
    <t>Marmosetten und Tamarine (spp., z.B. Callithrix jacchus)</t>
  </si>
  <si>
    <t>Grüne Meerkatzen (Chlorocebus spp., in der Regel pygerythrus oder sabaeus)</t>
  </si>
  <si>
    <t>Totenkopfaffen (spp., z.B. Saimiri sciureus)</t>
  </si>
  <si>
    <t>Andere Arten von Altweltaffen (andere Cercopithecoidea)</t>
  </si>
  <si>
    <t>Andere Arten von Neuweltaffen (andere Ceboidea)</t>
  </si>
  <si>
    <t>Andere Säugetiere (andere Mammalia)</t>
  </si>
  <si>
    <t>Andere Vögel (andere Aves)</t>
  </si>
  <si>
    <t>Frösche (Rana temporaria und Rana pipiens)</t>
  </si>
  <si>
    <t>Krallenfrösche (Xenopus laevis und Xenopus tropicalis)</t>
  </si>
  <si>
    <t>Andere Amphibien (andere Amphibia)</t>
  </si>
  <si>
    <t>Wolfsbarsche (spp., z.B. Serranidae, Moronidae)</t>
  </si>
  <si>
    <t>Andere Fische (andere Pisces)</t>
  </si>
  <si>
    <r>
      <t xml:space="preserve">Die Angabe ist freiwillig. </t>
    </r>
    <r>
      <rPr>
        <b/>
        <sz val="11"/>
        <color indexed="8"/>
        <rFont val="Calibri"/>
        <family val="2"/>
      </rPr>
      <t>Invasive Techniken (außer Markierung) sind in Tabelle 1 zu melden und können hier nicht ausgewählt werden.</t>
    </r>
  </si>
  <si>
    <t>Aus der Schaffung einer neuen GV Linie, nicht gem. § 4 Abs. 3 TierSchG getötet</t>
  </si>
  <si>
    <t>Aus dem Erhalt einer etablierten GV Linie, nicht gem. § 4 Abs. 3 TierSchG getötet</t>
  </si>
  <si>
    <t>[IR2] speziell für wissenschaftliche Verwendungen gezüchtet wurden, aber nie im Tierversuch verwendet wurden (keine Verwendung nach § 7 Abs. 2 TierSchG)</t>
  </si>
  <si>
    <t>Tötung von Tieren, die …</t>
  </si>
  <si>
    <t>Schließen</t>
  </si>
  <si>
    <t>bitte freilassen</t>
  </si>
  <si>
    <r>
      <t xml:space="preserve">[IR0] entweder </t>
    </r>
    <r>
      <rPr>
        <b/>
        <u/>
        <sz val="11"/>
        <color rgb="FF000000"/>
        <rFont val="Calibri"/>
        <family val="2"/>
      </rPr>
      <t>nicht</t>
    </r>
    <r>
      <rPr>
        <sz val="11"/>
        <color indexed="8"/>
        <rFont val="Calibri"/>
        <family val="2"/>
      </rPr>
      <t xml:space="preserve"> speziell für wissenschaftliche Verwendungen gezüchtet wurden, oder bereits im Tierversuch verwendet wurden (vorherige Verwendung nach § 7 Abs. 2 TierSchG ist möglich)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</si>
</sst>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</font>
    <font>
      <sz val="18"/>
      <color indexed="8"/>
      <name val="Calibri"/>
      <family val="2"/>
    </font>
    <font>
      <b/>
      <sz val="14"/>
      <color indexed="4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u/>
      <sz val="11"/>
      <color indexed="12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22"/>
      <color indexed="8"/>
      <name val="Calibri"/>
      <family val="2"/>
    </font>
    <font>
      <u/>
      <sz val="14"/>
      <color indexed="8"/>
      <name val="Calibri"/>
      <family val="2"/>
    </font>
    <font>
      <sz val="11"/>
      <name val="Calibri"/>
      <family val="2"/>
      <scheme val="minor"/>
    </font>
    <font>
      <b/>
      <u val="double"/>
      <sz val="24"/>
      <color rgb="FFFF00FF"/>
      <name val="Calibri"/>
      <family val="2"/>
    </font>
    <font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sz val="14"/>
      <color rgb="FF000000"/>
      <name val="Calibri"/>
      <family val="2"/>
    </font>
    <font>
      <b/>
      <u/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9" tint="-0.249977111117893"/>
        <bgColor indexed="31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7" tint="0.59999389629810485"/>
        <bgColor indexed="31"/>
      </patternFill>
    </fill>
  </fills>
  <borders count="4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double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8"/>
      </left>
      <right style="double">
        <color auto="1"/>
      </right>
      <top style="medium">
        <color indexed="8"/>
      </top>
      <bottom style="double">
        <color indexed="64"/>
      </bottom>
      <diagonal/>
    </border>
    <border>
      <left/>
      <right style="medium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8"/>
      </left>
      <right/>
      <top style="medium">
        <color indexed="8"/>
      </top>
      <bottom style="double">
        <color indexed="64"/>
      </bottom>
      <diagonal/>
    </border>
    <border>
      <left style="double">
        <color auto="1"/>
      </left>
      <right style="medium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thin">
        <color indexed="64"/>
      </right>
      <top style="medium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0" xfId="0" applyFont="1" applyFill="1" applyBorder="1"/>
    <xf numFmtId="0" fontId="3" fillId="2" borderId="5" xfId="0" applyFont="1" applyFill="1" applyBorder="1" applyProtection="1">
      <protection locked="0"/>
    </xf>
    <xf numFmtId="0" fontId="0" fillId="2" borderId="6" xfId="0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5" fillId="2" borderId="5" xfId="1" applyNumberFormat="1" applyFill="1" applyBorder="1" applyAlignment="1" applyProtection="1">
      <protection locked="0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7" fillId="0" borderId="10" xfId="0" applyFont="1" applyBorder="1"/>
    <xf numFmtId="0" fontId="0" fillId="0" borderId="10" xfId="0" applyBorder="1"/>
    <xf numFmtId="0" fontId="0" fillId="0" borderId="0" xfId="0" applyFont="1" applyBorder="1"/>
    <xf numFmtId="0" fontId="7" fillId="0" borderId="0" xfId="0" applyFont="1"/>
    <xf numFmtId="0" fontId="0" fillId="3" borderId="0" xfId="0" applyFont="1" applyFill="1"/>
    <xf numFmtId="0" fontId="0" fillId="4" borderId="0" xfId="0" applyFill="1"/>
    <xf numFmtId="0" fontId="0" fillId="5" borderId="0" xfId="0" applyFill="1"/>
    <xf numFmtId="0" fontId="0" fillId="6" borderId="4" xfId="0" applyFill="1" applyBorder="1" applyAlignment="1">
      <alignment vertical="center" wrapText="1"/>
    </xf>
    <xf numFmtId="0" fontId="0" fillId="6" borderId="0" xfId="0" applyFill="1" applyBorder="1" applyAlignment="1">
      <alignment vertical="center" wrapText="1"/>
    </xf>
    <xf numFmtId="0" fontId="0" fillId="6" borderId="6" xfId="0" applyFill="1" applyBorder="1" applyAlignment="1">
      <alignment vertical="center" wrapText="1"/>
    </xf>
    <xf numFmtId="0" fontId="8" fillId="0" borderId="0" xfId="0" applyFont="1"/>
    <xf numFmtId="0" fontId="8" fillId="0" borderId="0" xfId="0" applyFont="1" applyAlignment="1"/>
    <xf numFmtId="0" fontId="0" fillId="0" borderId="0" xfId="0" applyFont="1" applyFill="1"/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/>
    <xf numFmtId="0" fontId="11" fillId="8" borderId="0" xfId="0" applyFont="1" applyFill="1" applyBorder="1" applyAlignment="1">
      <alignment vertical="top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0" fillId="9" borderId="11" xfId="0" applyFill="1" applyBorder="1" applyAlignment="1" applyProtection="1">
      <alignment horizontal="left" vertical="top" wrapText="1"/>
      <protection locked="0"/>
    </xf>
    <xf numFmtId="0" fontId="7" fillId="7" borderId="19" xfId="0" applyFont="1" applyFill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7" borderId="19" xfId="0" applyFont="1" applyFill="1" applyBorder="1" applyAlignment="1">
      <alignment vertical="top" wrapText="1"/>
    </xf>
    <xf numFmtId="0" fontId="0" fillId="9" borderId="12" xfId="0" applyFill="1" applyBorder="1" applyAlignment="1" applyProtection="1">
      <alignment vertical="top" wrapText="1"/>
      <protection locked="0"/>
    </xf>
    <xf numFmtId="0" fontId="0" fillId="0" borderId="22" xfId="0" applyBorder="1" applyAlignment="1" applyProtection="1">
      <alignment horizontal="center" vertical="center" wrapText="1"/>
      <protection hidden="1"/>
    </xf>
    <xf numFmtId="0" fontId="0" fillId="3" borderId="0" xfId="0" applyFill="1"/>
    <xf numFmtId="0" fontId="0" fillId="14" borderId="0" xfId="0" applyFill="1"/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0" borderId="18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8" xfId="0" applyFill="1" applyBorder="1" applyAlignment="1" applyProtection="1">
      <alignment horizontal="left" vertical="center" wrapText="1"/>
      <protection hidden="1"/>
    </xf>
    <xf numFmtId="0" fontId="0" fillId="9" borderId="29" xfId="0" applyFill="1" applyBorder="1" applyAlignment="1" applyProtection="1">
      <alignment horizontal="left" vertical="center" wrapText="1"/>
      <protection locked="0"/>
    </xf>
    <xf numFmtId="0" fontId="0" fillId="9" borderId="12" xfId="0" applyFill="1" applyBorder="1" applyAlignment="1" applyProtection="1">
      <alignment horizontal="left" vertical="center" wrapText="1"/>
      <protection locked="0"/>
    </xf>
    <xf numFmtId="0" fontId="0" fillId="9" borderId="5" xfId="0" applyFill="1" applyBorder="1" applyAlignment="1" applyProtection="1">
      <alignment horizontal="left" vertical="center" wrapText="1"/>
      <protection locked="0"/>
    </xf>
    <xf numFmtId="1" fontId="0" fillId="9" borderId="5" xfId="0" applyNumberFormat="1" applyFill="1" applyBorder="1" applyAlignment="1" applyProtection="1">
      <alignment horizontal="left" vertical="center" wrapText="1"/>
      <protection locked="0"/>
    </xf>
    <xf numFmtId="0" fontId="0" fillId="9" borderId="13" xfId="0" applyFill="1" applyBorder="1" applyAlignment="1" applyProtection="1">
      <alignment horizontal="left" vertical="center" wrapText="1"/>
      <protection locked="0"/>
    </xf>
    <xf numFmtId="0" fontId="0" fillId="9" borderId="14" xfId="0" applyFill="1" applyBorder="1" applyAlignment="1" applyProtection="1">
      <alignment horizontal="left" vertical="center" wrapText="1"/>
      <protection locked="0"/>
    </xf>
    <xf numFmtId="0" fontId="0" fillId="9" borderId="15" xfId="0" applyFill="1" applyBorder="1" applyAlignment="1" applyProtection="1">
      <alignment horizontal="left" vertical="center" wrapText="1"/>
      <protection locked="0"/>
    </xf>
    <xf numFmtId="0" fontId="0" fillId="9" borderId="16" xfId="0" applyFill="1" applyBorder="1" applyAlignment="1" applyProtection="1">
      <alignment horizontal="left" vertical="center" wrapText="1"/>
      <protection locked="0"/>
    </xf>
    <xf numFmtId="0" fontId="0" fillId="9" borderId="17" xfId="0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9" borderId="30" xfId="0" applyFill="1" applyBorder="1" applyAlignment="1" applyProtection="1">
      <alignment horizontal="left" vertical="center" wrapText="1"/>
      <protection locked="0"/>
    </xf>
    <xf numFmtId="0" fontId="7" fillId="7" borderId="31" xfId="0" applyFont="1" applyFill="1" applyBorder="1" applyAlignment="1" applyProtection="1">
      <alignment horizontal="left" vertical="center" wrapText="1"/>
      <protection hidden="1"/>
    </xf>
    <xf numFmtId="0" fontId="7" fillId="7" borderId="35" xfId="0" applyFont="1" applyFill="1" applyBorder="1" applyAlignment="1" applyProtection="1">
      <alignment horizontal="left" vertical="center" wrapText="1"/>
      <protection hidden="1"/>
    </xf>
    <xf numFmtId="1" fontId="7" fillId="7" borderId="31" xfId="0" applyNumberFormat="1" applyFont="1" applyFill="1" applyBorder="1" applyAlignment="1" applyProtection="1">
      <alignment horizontal="left" vertical="center" wrapText="1"/>
      <protection hidden="1"/>
    </xf>
    <xf numFmtId="0" fontId="7" fillId="15" borderId="31" xfId="0" applyFont="1" applyFill="1" applyBorder="1" applyAlignment="1" applyProtection="1">
      <alignment horizontal="left" vertical="center" wrapText="1"/>
      <protection hidden="1"/>
    </xf>
    <xf numFmtId="0" fontId="7" fillId="12" borderId="34" xfId="0" applyFont="1" applyFill="1" applyBorder="1" applyAlignment="1" applyProtection="1">
      <alignment horizontal="left" vertical="center" wrapText="1"/>
      <protection hidden="1"/>
    </xf>
    <xf numFmtId="0" fontId="7" fillId="12" borderId="36" xfId="0" applyFont="1" applyFill="1" applyBorder="1" applyAlignment="1" applyProtection="1">
      <alignment horizontal="left" vertical="center" wrapText="1"/>
      <protection hidden="1"/>
    </xf>
    <xf numFmtId="0" fontId="7" fillId="16" borderId="37" xfId="0" applyFont="1" applyFill="1" applyBorder="1" applyAlignment="1" applyProtection="1">
      <alignment horizontal="left" vertical="center" wrapText="1"/>
      <protection hidden="1"/>
    </xf>
    <xf numFmtId="0" fontId="7" fillId="10" borderId="38" xfId="0" applyFont="1" applyFill="1" applyBorder="1" applyAlignment="1" applyProtection="1">
      <alignment horizontal="left" vertical="center" wrapText="1"/>
      <protection hidden="1"/>
    </xf>
    <xf numFmtId="0" fontId="7" fillId="10" borderId="39" xfId="0" applyFont="1" applyFill="1" applyBorder="1" applyAlignment="1" applyProtection="1">
      <alignment horizontal="left" vertical="center" wrapText="1"/>
      <protection hidden="1"/>
    </xf>
    <xf numFmtId="0" fontId="7" fillId="10" borderId="31" xfId="0" applyFont="1" applyFill="1" applyBorder="1" applyAlignment="1" applyProtection="1">
      <alignment horizontal="left" vertical="center" wrapText="1"/>
      <protection hidden="1"/>
    </xf>
    <xf numFmtId="0" fontId="7" fillId="17" borderId="32" xfId="0" applyFont="1" applyFill="1" applyBorder="1" applyAlignment="1" applyProtection="1">
      <alignment horizontal="left" vertical="center" wrapText="1"/>
      <protection hidden="1"/>
    </xf>
    <xf numFmtId="0" fontId="7" fillId="17" borderId="33" xfId="0" applyFont="1" applyFill="1" applyBorder="1" applyAlignment="1" applyProtection="1">
      <alignment horizontal="left" vertical="center" wrapText="1"/>
      <protection hidden="1"/>
    </xf>
    <xf numFmtId="0" fontId="7" fillId="17" borderId="34" xfId="0" applyFont="1" applyFill="1" applyBorder="1" applyAlignment="1" applyProtection="1">
      <alignment horizontal="left" vertical="center" wrapText="1"/>
      <protection hidden="1"/>
    </xf>
    <xf numFmtId="0" fontId="7" fillId="18" borderId="31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/>
    </xf>
    <xf numFmtId="0" fontId="0" fillId="0" borderId="0" xfId="0" applyFill="1" applyBorder="1" applyAlignment="1" applyProtection="1">
      <alignment horizontal="center" vertical="center" wrapText="1"/>
      <protection hidden="1"/>
    </xf>
    <xf numFmtId="0" fontId="0" fillId="0" borderId="8" xfId="0" applyFill="1" applyBorder="1" applyAlignment="1" applyProtection="1">
      <alignment horizontal="center" vertical="center" wrapText="1"/>
      <protection hidden="1"/>
    </xf>
    <xf numFmtId="0" fontId="10" fillId="13" borderId="26" xfId="0" applyFont="1" applyFill="1" applyBorder="1" applyAlignment="1" applyProtection="1">
      <alignment horizontal="center" vertical="center" wrapText="1"/>
      <protection hidden="1"/>
    </xf>
    <xf numFmtId="0" fontId="10" fillId="13" borderId="27" xfId="0" applyFont="1" applyFill="1" applyBorder="1" applyAlignment="1" applyProtection="1">
      <alignment horizontal="center" vertical="center" wrapText="1"/>
      <protection hidden="1"/>
    </xf>
    <xf numFmtId="0" fontId="10" fillId="13" borderId="28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0" fontId="0" fillId="11" borderId="1" xfId="0" applyFill="1" applyBorder="1" applyAlignment="1" applyProtection="1">
      <alignment horizontal="center" vertical="center" wrapText="1"/>
      <protection hidden="1"/>
    </xf>
    <xf numFmtId="0" fontId="0" fillId="11" borderId="3" xfId="0" applyFill="1" applyBorder="1" applyAlignment="1" applyProtection="1">
      <alignment horizontal="center" vertical="center" wrapText="1"/>
      <protection hidden="1"/>
    </xf>
    <xf numFmtId="0" fontId="0" fillId="11" borderId="7" xfId="0" applyFill="1" applyBorder="1" applyAlignment="1" applyProtection="1">
      <alignment horizontal="center" vertical="center" wrapText="1"/>
      <protection hidden="1"/>
    </xf>
    <xf numFmtId="0" fontId="0" fillId="11" borderId="9" xfId="0" applyFill="1" applyBorder="1" applyAlignment="1" applyProtection="1">
      <alignment horizontal="center" vertical="center" wrapText="1"/>
      <protection hidden="1"/>
    </xf>
    <xf numFmtId="0" fontId="7" fillId="15" borderId="23" xfId="0" applyFont="1" applyFill="1" applyBorder="1" applyAlignment="1" applyProtection="1">
      <alignment horizontal="center" vertical="center" wrapText="1"/>
      <protection hidden="1"/>
    </xf>
    <xf numFmtId="0" fontId="7" fillId="15" borderId="24" xfId="0" applyFont="1" applyFill="1" applyBorder="1" applyAlignment="1" applyProtection="1">
      <alignment horizontal="center" vertical="center" wrapText="1"/>
      <protection hidden="1"/>
    </xf>
    <xf numFmtId="0" fontId="3" fillId="0" borderId="23" xfId="0" applyFont="1" applyFill="1" applyBorder="1" applyAlignment="1" applyProtection="1">
      <alignment horizontal="center" vertical="center" wrapText="1"/>
      <protection hidden="1"/>
    </xf>
    <xf numFmtId="0" fontId="3" fillId="0" borderId="24" xfId="0" applyFont="1" applyFill="1" applyBorder="1" applyAlignment="1" applyProtection="1">
      <alignment horizontal="center" vertical="center" wrapText="1"/>
      <protection hidden="1"/>
    </xf>
    <xf numFmtId="0" fontId="3" fillId="0" borderId="25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>
      <alignment horizontal="left"/>
    </xf>
    <xf numFmtId="0" fontId="0" fillId="6" borderId="20" xfId="0" applyFont="1" applyFill="1" applyBorder="1" applyAlignment="1">
      <alignment horizontal="left" vertical="center" wrapText="1"/>
    </xf>
    <xf numFmtId="0" fontId="0" fillId="6" borderId="21" xfId="0" applyFont="1" applyFill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2">
    <dxf>
      <font>
        <color theme="5" tint="-0.24994659260841701"/>
      </font>
      <fill>
        <patternFill>
          <fgColor rgb="FFFFFFCC"/>
          <bgColor rgb="FFFFFF99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/>
</file>

<file path=xl/ctrlProps/ctrlProp2.xml><?xml version="1.0" encoding="utf-8"?>
<formControlPr xmlns="http://schemas.microsoft.com/office/spreadsheetml/2009/9/main" objectType="Button"/>
</file>

<file path=xl/ctrlProps/ctrlProp3.xml><?xml version="1.0" encoding="utf-8"?>
<formControlPr xmlns="http://schemas.microsoft.com/office/spreadsheetml/2009/9/main" objectType="Button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60960</xdr:rowOff>
    </xdr:from>
    <xdr:to>
      <xdr:col>2</xdr:col>
      <xdr:colOff>1028700</xdr:colOff>
      <xdr:row>0</xdr:row>
      <xdr:rowOff>906780</xdr:rowOff>
    </xdr:to>
    <xdr:pic>
      <xdr:nvPicPr>
        <xdr:cNvPr id="1891" name="Picture 1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60960"/>
          <a:ext cx="1287780" cy="8458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0</xdr:row>
      <xdr:rowOff>60960</xdr:rowOff>
    </xdr:from>
    <xdr:to>
      <xdr:col>2</xdr:col>
      <xdr:colOff>1028700</xdr:colOff>
      <xdr:row>0</xdr:row>
      <xdr:rowOff>906780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60960"/>
          <a:ext cx="1295400" cy="8458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76200</xdr:colOff>
          <xdr:row>0</xdr:row>
          <xdr:rowOff>19050</xdr:rowOff>
        </xdr:from>
        <xdr:to>
          <xdr:col>0</xdr:col>
          <xdr:colOff>1895475</xdr:colOff>
          <xdr:row>1</xdr:row>
          <xdr:rowOff>381000</xdr:rowOff>
        </xdr:to>
        <xdr:sp macro="" textlink="">
          <xdr:nvSpPr>
            <xdr:cNvPr id="2049" name="Button 78" descr="Entry data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de-DE" sz="2400" b="1" i="0" u="dbl" strike="noStrike" baseline="0">
                  <a:solidFill>
                    <a:srgbClr val="FF00FF"/>
                  </a:solidFill>
                  <a:latin typeface="Calibri"/>
                  <a:cs typeface="Calibri"/>
                </a:rPr>
                <a:t>Formular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2190750</xdr:colOff>
          <xdr:row>0</xdr:row>
          <xdr:rowOff>95250</xdr:rowOff>
        </xdr:from>
        <xdr:to>
          <xdr:col>1</xdr:col>
          <xdr:colOff>1257300</xdr:colOff>
          <xdr:row>1</xdr:row>
          <xdr:rowOff>304800</xdr:rowOff>
        </xdr:to>
        <xdr:sp macro="" textlink="">
          <xdr:nvSpPr>
            <xdr:cNvPr id="2069" name="Button 1" descr="Validate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Validieren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16</xdr:row>
          <xdr:rowOff>57150</xdr:rowOff>
        </xdr:from>
        <xdr:to>
          <xdr:col>5</xdr:col>
          <xdr:colOff>19050</xdr:colOff>
          <xdr:row>18</xdr:row>
          <xdr:rowOff>38100</xdr:rowOff>
        </xdr:to>
        <xdr:sp macro="" textlink="">
          <xdr:nvSpPr>
            <xdr:cNvPr id="4097" name="Button 1" descr="Validate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Validieren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ktenplan\40_SchutzVersTier\01_InfoBeratung\01%20...Tierversuchen\-04%20Versuchstiermeldung\Meldejahr_2022\Tabellen\alt\321%20-%20Berichterstattung%20nach%20Artikel%2054%20Absatz%201_2023_Anlage%2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ktenplan\40_SchutzVersTier\01_InfoBeratung\01%20...Tierversuchen\-04%20Versuchstiermeldung\006%202022\Tabellen%20f&#252;r%202023\Tabelle%201_2023_Meldung%20von%20Tierversuchen%20nach%20&#167;7%20TierSch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blishment details"/>
      <sheetName val="List"/>
      <sheetName val="Efforts to refine"/>
      <sheetName val="Translations"/>
      <sheetName val="Validation"/>
    </sheetNames>
    <sheetDataSet>
      <sheetData sheetId="0"/>
      <sheetData sheetId="1"/>
      <sheetData sheetId="2"/>
      <sheetData sheetId="3">
        <row r="2">
          <cell r="A2" t="str">
            <v>[IR1] Tissue sampling (non-invasive genotyping or from surplus tissue)</v>
          </cell>
          <cell r="E2" t="str">
            <v>[A1] Mice (Mus musculus)</v>
          </cell>
          <cell r="L2" t="str">
            <v>Austria</v>
          </cell>
          <cell r="P2" t="str">
            <v>[N] No</v>
          </cell>
          <cell r="T2" t="str">
            <v>[GS1] Not genetically altered</v>
          </cell>
          <cell r="AD2" t="str">
            <v>[ST1] Surplus tissue from the marking of an animal via ear punch</v>
          </cell>
          <cell r="AQ2" t="str">
            <v>Record type *</v>
          </cell>
          <cell r="AR2" t="str">
            <v>Id 1</v>
          </cell>
          <cell r="AS2" t="str">
            <v>Id 2</v>
          </cell>
          <cell r="AT2" t="str">
            <v>Id 3</v>
          </cell>
          <cell r="AU2" t="str">
            <v>Animal Species *</v>
          </cell>
          <cell r="AV2" t="str">
            <v>Specify other</v>
          </cell>
          <cell r="AW2" t="str">
            <v>Number of Animals *</v>
          </cell>
          <cell r="AX2" t="str">
            <v>Genetic status</v>
          </cell>
          <cell r="AY2" t="str">
            <v>Creation of a new GAA line</v>
          </cell>
          <cell r="AZ2" t="str">
            <v>Maintenance of colonies</v>
          </cell>
          <cell r="BA2" t="str">
            <v>Collection of organs / tissue</v>
          </cell>
          <cell r="BB2" t="str">
            <v>Method of tissue sampling</v>
          </cell>
          <cell r="BC2" t="str">
            <v>Specify other method</v>
          </cell>
          <cell r="BD2" t="str">
            <v>Comments</v>
          </cell>
          <cell r="BE2" t="str">
            <v>Field 1</v>
          </cell>
          <cell r="BF2" t="str">
            <v>Field 2</v>
          </cell>
          <cell r="BG2" t="str">
            <v>Field 3</v>
          </cell>
          <cell r="BH2" t="str">
            <v>Field 4</v>
          </cell>
          <cell r="BI2" t="str">
            <v>Field 5</v>
          </cell>
          <cell r="BJ2" t="str">
            <v>Field 6</v>
          </cell>
          <cell r="BK2" t="str">
            <v>Information on efforts made to refine tissue sampling methods</v>
          </cell>
        </row>
        <row r="3">
          <cell r="A3" t="str">
            <v>[IR2] Animals bred and killed without being used in other procedures</v>
          </cell>
          <cell r="E3" t="str">
            <v>[A2] Rats (Rattus norvegicus)</v>
          </cell>
          <cell r="L3" t="str">
            <v>Belgium</v>
          </cell>
          <cell r="P3" t="str">
            <v>[Y] Yes</v>
          </cell>
          <cell r="T3" t="str">
            <v>[GS4] Genetically altered</v>
          </cell>
          <cell r="AD3" t="str">
            <v>[ST2] Surplus tissue from the marking of an animal via toe clipping</v>
          </cell>
        </row>
        <row r="4">
          <cell r="E4" t="str">
            <v>[A3] Guinea-Pigs (Cavia porcellus)</v>
          </cell>
          <cell r="L4" t="str">
            <v>Bulgaria</v>
          </cell>
          <cell r="AD4" t="str">
            <v>[NG1] Non-invasive genotyping: hair sampling</v>
          </cell>
        </row>
        <row r="5">
          <cell r="E5" t="str">
            <v>[A4] Hamsters (Syrian) (Mesocricetus auratus)</v>
          </cell>
          <cell r="L5" t="str">
            <v>Croatia</v>
          </cell>
          <cell r="AD5" t="str">
            <v>[NG2] Non-invasive genotyping: observation under special lighting</v>
          </cell>
        </row>
        <row r="6">
          <cell r="E6" t="str">
            <v>[A5] Hamsters (Chinese) (Cricetulus griseus)</v>
          </cell>
          <cell r="L6" t="str">
            <v>Cyprus</v>
          </cell>
          <cell r="AD6" t="str">
            <v>[NG3] Non-invasive genotyping: post mortem</v>
          </cell>
        </row>
        <row r="7">
          <cell r="E7" t="str">
            <v>[A6] Mongolian gerbil (Meriones unguiculatus)</v>
          </cell>
          <cell r="L7" t="str">
            <v>Czech Republic</v>
          </cell>
          <cell r="AD7" t="str">
            <v>[NG4] Non-invasive genotyping: other</v>
          </cell>
        </row>
        <row r="8">
          <cell r="E8" t="str">
            <v>[A7] Other rodents (other Rodentia)</v>
          </cell>
          <cell r="L8" t="str">
            <v>Denmark</v>
          </cell>
        </row>
        <row r="9">
          <cell r="E9" t="str">
            <v>[A8] Rabbits (Oryctolagus cuniculus)</v>
          </cell>
          <cell r="L9" t="str">
            <v>Estonia</v>
          </cell>
        </row>
        <row r="10">
          <cell r="E10" t="str">
            <v>[A9] Cats (Felis catus)</v>
          </cell>
          <cell r="L10" t="str">
            <v>Finland</v>
          </cell>
        </row>
        <row r="11">
          <cell r="E11" t="str">
            <v>[A10] Dogs (Canis familiaris)</v>
          </cell>
          <cell r="L11" t="str">
            <v>France</v>
          </cell>
        </row>
        <row r="12">
          <cell r="E12" t="str">
            <v>[A11] Ferrets (Mustela putorius furo)</v>
          </cell>
          <cell r="L12" t="str">
            <v>Germany</v>
          </cell>
        </row>
        <row r="13">
          <cell r="E13" t="str">
            <v>[A12] Other carnivores (other Carnivora)</v>
          </cell>
          <cell r="L13" t="str">
            <v>Greece</v>
          </cell>
        </row>
        <row r="14">
          <cell r="E14" t="str">
            <v>[A13] Horses, donkeys and cross-breeds (Equidae)</v>
          </cell>
          <cell r="L14" t="str">
            <v>Hungary</v>
          </cell>
        </row>
        <row r="15">
          <cell r="E15" t="str">
            <v>[A14] Pigs (Sus scrofa domesticus)</v>
          </cell>
          <cell r="L15" t="str">
            <v>Ireland</v>
          </cell>
        </row>
        <row r="16">
          <cell r="E16" t="str">
            <v>[A15] Goats (Capra aegagrus hircus)</v>
          </cell>
          <cell r="L16" t="str">
            <v>Italy</v>
          </cell>
        </row>
        <row r="17">
          <cell r="E17" t="str">
            <v>[A16] Sheep (Ovis aries)</v>
          </cell>
          <cell r="L17" t="str">
            <v>Latvia</v>
          </cell>
        </row>
        <row r="18">
          <cell r="E18" t="str">
            <v>[A17] Cattle (Bos taurus)</v>
          </cell>
          <cell r="L18" t="str">
            <v>Lithuania</v>
          </cell>
        </row>
        <row r="19">
          <cell r="E19" t="str">
            <v>[A18] Prosimians (Prosimia)</v>
          </cell>
          <cell r="L19" t="str">
            <v>Luxembourg</v>
          </cell>
        </row>
        <row r="20">
          <cell r="E20" t="str">
            <v>[A19] Marmoset and tamarins (eg. Callithrix jacchus)</v>
          </cell>
          <cell r="L20" t="str">
            <v>Malta</v>
          </cell>
        </row>
        <row r="21">
          <cell r="E21" t="str">
            <v>[A20] Cynomolgus monkey (Macaca fascicularis)</v>
          </cell>
          <cell r="L21" t="str">
            <v>Netherlands</v>
          </cell>
        </row>
        <row r="22">
          <cell r="E22" t="str">
            <v>[A21] Rhesus monkey (Macaca mulatta)</v>
          </cell>
          <cell r="L22" t="str">
            <v>Poland</v>
          </cell>
        </row>
        <row r="23">
          <cell r="E23" t="str">
            <v>[A22] Vervets (Chlorocebus spp.) (usually either pygerythrus or sabaeus)</v>
          </cell>
          <cell r="L23" t="str">
            <v>Portugal</v>
          </cell>
        </row>
        <row r="24">
          <cell r="E24" t="str">
            <v>[A23] Baboons (Papio spp.)</v>
          </cell>
          <cell r="L24" t="str">
            <v>Romania</v>
          </cell>
        </row>
        <row r="25">
          <cell r="E25" t="str">
            <v>[A24] Squirrel monkey (eg. Saimiri sciureus)</v>
          </cell>
          <cell r="L25" t="str">
            <v>Slovakia</v>
          </cell>
        </row>
        <row r="26">
          <cell r="E26" t="str">
            <v>[A25-1] Other species of Old World monkeys (other species of Cercopithecoidea)</v>
          </cell>
          <cell r="L26" t="str">
            <v>Slovenia</v>
          </cell>
        </row>
        <row r="27">
          <cell r="E27" t="str">
            <v>[A25-2] Other species of New World monkeys (other species of Ceboidea)</v>
          </cell>
          <cell r="L27" t="str">
            <v>Spain</v>
          </cell>
        </row>
        <row r="28">
          <cell r="E28" t="str">
            <v>[A26] Apes (Hominoidea)</v>
          </cell>
          <cell r="L28" t="str">
            <v>Sweden</v>
          </cell>
        </row>
        <row r="29">
          <cell r="E29" t="str">
            <v>[A27] Other mammals (other Mammalia)</v>
          </cell>
          <cell r="L29" t="str">
            <v>United Kingdom</v>
          </cell>
        </row>
        <row r="30">
          <cell r="E30" t="str">
            <v>[A28] Domestic fowl (Gallus gallus domesticus)</v>
          </cell>
        </row>
        <row r="31">
          <cell r="E31" t="str">
            <v>[A37] Turkey (Meleagris gallopavo)</v>
          </cell>
        </row>
        <row r="32">
          <cell r="E32" t="str">
            <v>[A29] Other birds (other Aves)</v>
          </cell>
        </row>
        <row r="33">
          <cell r="E33" t="str">
            <v>[A30] Reptiles (Reptilia)</v>
          </cell>
        </row>
        <row r="34">
          <cell r="E34" t="str">
            <v>[A31] Rana (Rana temporaria and Rana pipiens)</v>
          </cell>
        </row>
        <row r="35">
          <cell r="E35" t="str">
            <v>[A32] Xenopus (Xenopus laevis and Xenopus tropicalis)</v>
          </cell>
        </row>
        <row r="36">
          <cell r="E36" t="str">
            <v>[A33] Other amphibians (other Amphibia)</v>
          </cell>
        </row>
        <row r="37">
          <cell r="E37" t="str">
            <v>[A34] Zebra fish (Danio rerio)</v>
          </cell>
        </row>
        <row r="38">
          <cell r="E38" t="str">
            <v>[A38] Sea bass (spp. from families e.g. Serranidae, Moronidae)</v>
          </cell>
        </row>
        <row r="39">
          <cell r="E39" t="str">
            <v>[A39] Salmon, trout, chars and graylings (Salmonidae)</v>
          </cell>
        </row>
        <row r="40">
          <cell r="E40" t="str">
            <v>[A40] Guppy, swordtail, molly, platy (Poeciliidae)</v>
          </cell>
        </row>
        <row r="41">
          <cell r="E41" t="str">
            <v>[A35] Other fish (other Pisces)</v>
          </cell>
        </row>
        <row r="42">
          <cell r="E42" t="str">
            <v>[A36] Cephalopods (Cephalopoda)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List"/>
      <sheetName val="Translations"/>
      <sheetName val="Refinement der Genotypisierung"/>
      <sheetName val="Validierung"/>
    </sheetNames>
    <sheetDataSet>
      <sheetData sheetId="0"/>
      <sheetData sheetId="1"/>
      <sheetData sheetId="2">
        <row r="2">
          <cell r="B2" t="str">
            <v>[PB1] (Grundlagenforschung) Onkologie</v>
          </cell>
        </row>
        <row r="3">
          <cell r="B3" t="str">
            <v>[PB2] (Grundlagenforschung) Kardiovaskuläres System (Blut- und Lymphgefäße)</v>
          </cell>
        </row>
        <row r="4">
          <cell r="B4" t="str">
            <v>[PB3] (Grundlagenforschung) Nervensystem</v>
          </cell>
        </row>
        <row r="5">
          <cell r="B5" t="str">
            <v>[PB4] (Grundlagenforschung) Atmungssystem</v>
          </cell>
        </row>
        <row r="6">
          <cell r="B6" t="str">
            <v>[PB5] (Grundlagenforschung) Gastrointestinales System, einschließlich Leber</v>
          </cell>
        </row>
        <row r="7">
          <cell r="B7" t="str">
            <v>[PB6] (Grundlagenforschung) Muskuloskelettales System</v>
          </cell>
        </row>
        <row r="8">
          <cell r="B8" t="str">
            <v>[PB7] (Grundlagenforschung) Immunsystem</v>
          </cell>
        </row>
        <row r="9">
          <cell r="B9" t="str">
            <v>[PB8] (Grundlagenforschung) Urogenitales System/Fortpflanzungssystem</v>
          </cell>
        </row>
        <row r="10">
          <cell r="B10" t="str">
            <v>[PB9] (Grundlagenforschung) Sinnesorgane (Haut, Augen und Ohren)</v>
          </cell>
        </row>
        <row r="11">
          <cell r="B11" t="str">
            <v>[PB10] (Grundlagenforschung) Endokrines System/Stoffwechsel</v>
          </cell>
        </row>
        <row r="12">
          <cell r="B12" t="str">
            <v>[PB14] (Grundlagenforschung) Entwicklungsbiologie</v>
          </cell>
        </row>
        <row r="13">
          <cell r="B13" t="str">
            <v>[PB11] (Grundlagenforschung) Multisystemisch</v>
          </cell>
        </row>
        <row r="14">
          <cell r="B14" t="str">
            <v>[PB12] (Grundlagenforschung) Ethologie/Tierverhalten/Tierbiologie</v>
          </cell>
        </row>
        <row r="15">
          <cell r="B15" t="str">
            <v>[PB13] (Grundlagenforschung) Andere</v>
          </cell>
        </row>
        <row r="16">
          <cell r="B16" t="str">
            <v>[PT21] (Transl./angewandte Forschung) Krebserkrankungen des Menschen</v>
          </cell>
        </row>
        <row r="17">
          <cell r="B17" t="str">
            <v>[PT22] (Transl./angewandte Forschung) Infektionskrankheiten des Menschen</v>
          </cell>
        </row>
        <row r="18">
          <cell r="B18" t="str">
            <v>[PT23] (Transl./angewandte Forschung) Kardiovaskuläre Erkrankung des Menschen</v>
          </cell>
        </row>
        <row r="19">
          <cell r="B19" t="str">
            <v>[PT24] (Transl./angewandte Forschung) Nerven- und Geisteserkrankungen des Menschen</v>
          </cell>
        </row>
        <row r="20">
          <cell r="B20" t="str">
            <v>[PT25] (Transl./angewandte Forschung) Atemwegserkrankungen des Menschen</v>
          </cell>
        </row>
        <row r="21">
          <cell r="B21" t="str">
            <v>[PT26] (Transl./angewandte Forschung) Gastrointestinale Erkrankung des Menschen, einschließlich der Leber</v>
          </cell>
        </row>
        <row r="22">
          <cell r="B22" t="str">
            <v>[PT27] (Transl./angewandte Forschung) Muskuloskelettale Erkrankung des Menschen</v>
          </cell>
        </row>
        <row r="23">
          <cell r="B23" t="str">
            <v>[PT28] (Transl./angewandte Forschung) Immunerkrankungen des Menschen</v>
          </cell>
        </row>
        <row r="24">
          <cell r="B24" t="str">
            <v>[PT29] (Transl./angewandte Forschung) Erkrankungen des urogenitalen/des Fortpflanzungssystems des Menschen</v>
          </cell>
        </row>
        <row r="25">
          <cell r="B25" t="str">
            <v>[PT30] (Transl./angewandte Forschung) Erkrankungen der Sinnesorgane des Menschen (Haut, Augen und Ohren)</v>
          </cell>
        </row>
        <row r="26">
          <cell r="B26" t="str">
            <v>[PT31] (Transl./angewandte Forschung) Erkrankungen des endokrinen Systems/des Stoffwechselsystems des Menschen</v>
          </cell>
        </row>
        <row r="27">
          <cell r="B27" t="str">
            <v>[PT32] (Transl./angewandte Forschung) Andere Humanerkrankungen</v>
          </cell>
        </row>
        <row r="28">
          <cell r="B28" t="str">
            <v>[PT33] (Transl./angewandte Forschung) Tiererkrankungen und - krankheiten</v>
          </cell>
        </row>
        <row r="29">
          <cell r="B29" t="str">
            <v>[PT38] (Transl./angewandte Forschung) Tierernährung</v>
          </cell>
        </row>
        <row r="30">
          <cell r="B30" t="str">
            <v>[PT34] (Transl./angewandte Forschung) Tierschutz</v>
          </cell>
        </row>
        <row r="31">
          <cell r="B31" t="str">
            <v>[PT35] (Transl./angewandte Forschung) Krankheitsdiagnose</v>
          </cell>
        </row>
        <row r="32">
          <cell r="B32" t="str">
            <v>[PT36] (Transl./angewandte Forschung) Pflanzenkrankheiten</v>
          </cell>
        </row>
        <row r="33">
          <cell r="B33" t="str">
            <v>[PT37] (Transl./angewandte Forschung) Nicht regulatorische Toxikologie und Ökotoxikologie</v>
          </cell>
        </row>
        <row r="34">
          <cell r="B34" t="str">
            <v>[PE40] Schutz der natürlichen Umwelt im Interesse der Gesundheit oder des Wohlbefindens von Menschen und Tieren</v>
          </cell>
        </row>
        <row r="35">
          <cell r="B35" t="str">
            <v>[PS41] Erhaltung der Art</v>
          </cell>
        </row>
        <row r="36">
          <cell r="B36" t="str">
            <v>[PE42-1] Hochschulausbildung</v>
          </cell>
        </row>
        <row r="37">
          <cell r="B37" t="str">
            <v>[PE42-2] Schulung zum Erwerb, zur Erhaltung oder zur Verbesserung beruflicher Fähigkeiten</v>
          </cell>
        </row>
        <row r="38">
          <cell r="B38" t="str">
            <v>[PF43] Forensische Untersuchungen</v>
          </cell>
        </row>
        <row r="39">
          <cell r="B39" t="str">
            <v>[PG43] Erhaltung von Kolonien etablierter genetisch veränderter Tiere, die nicht in anderen Verfahren verwendet werden</v>
          </cell>
        </row>
        <row r="40">
          <cell r="B40" t="str">
            <v>[PR51] (Routineproduktion) Produkte auf Blutbasis</v>
          </cell>
        </row>
        <row r="41">
          <cell r="B41" t="str">
            <v>[PR52] (Routineproduktion) Monoklonale Antikörper nur im Aszites-Verfahren</v>
          </cell>
        </row>
        <row r="42">
          <cell r="B42" t="str">
            <v>[PR54] (Routineproduktion) Monoklonale und polyklonale Antikörper (ausgenommen im Aszites-Verfahren)</v>
          </cell>
        </row>
        <row r="43">
          <cell r="B43" t="str">
            <v>[PR53] (Routineproduktion) Andere Produkte</v>
          </cell>
        </row>
        <row r="44">
          <cell r="B44" t="str">
            <v>[PR61] (Regulatorische Zwecke/ Qualitätskontrolle) Chargenunbedenklichkeitsprüfungen</v>
          </cell>
        </row>
        <row r="45">
          <cell r="B45" t="str">
            <v>[PR62] (Regulatorische Zwecke/ Qualitätskontrolle) Pyrogenitätsprüfungen</v>
          </cell>
        </row>
        <row r="46">
          <cell r="B46" t="str">
            <v>[PR63] (Regulatorische Zwecke/ Qualitätskontrolle) Chargenpotenzprüfungen</v>
          </cell>
        </row>
        <row r="47">
          <cell r="B47" t="str">
            <v>[PR64] (Regulatorische Zwecke/ Qualitätskontrolle) Andere Qualitätskontrollen</v>
          </cell>
        </row>
        <row r="48">
          <cell r="B48" t="str">
            <v>[PR71] (Regulatorische Zwecke) Andere Wirksamkeits- und Toleranzprüfungen</v>
          </cell>
        </row>
        <row r="49">
          <cell r="B49" t="str">
            <v>[PR81] (Regulatorische Zwecke/Toxizität und Andere../Akute Toxizität) LD50, LC50</v>
          </cell>
        </row>
        <row r="50">
          <cell r="B50" t="str">
            <v>[PR82] (Regulatorische Zwecke/Toxizität und Andere../Akute Toxizität) Andere letale Methoden</v>
          </cell>
        </row>
        <row r="51">
          <cell r="B51" t="str">
            <v>[PR83] (Regulatorische Zwecke/Toxizität und Andere../Akute Toxizität) Nichtletale Methoden</v>
          </cell>
        </row>
        <row r="52">
          <cell r="B52" t="str">
            <v>[PR84] (Regulatorische Zwecke/Toxizität und Andere..) Hautreizung/-verätzung</v>
          </cell>
        </row>
        <row r="53">
          <cell r="B53" t="str">
            <v>[PR85] (Regulatorische Zwecke/Toxizität und Andere..) Sensibilisierung der Haut</v>
          </cell>
        </row>
        <row r="54">
          <cell r="B54" t="str">
            <v>[PR86] (Regulatorische Zwecke/Toxizität und Andere..) Augenreizung/-verätzung</v>
          </cell>
        </row>
        <row r="55">
          <cell r="B55" t="str">
            <v>[PR87] (Regulatorische Zwecke/Toxizität und Andere../Toxizität bei wiederholter Verabreichung) Bis zu 28 Tage</v>
          </cell>
        </row>
        <row r="56">
          <cell r="B56" t="str">
            <v>[PR88] (Regulatorische Zwecke/Toxizität und Andere../Toxizität bei wiederholter Verabreichung) 29 - 90 Tage</v>
          </cell>
        </row>
        <row r="57">
          <cell r="B57" t="str">
            <v>[PR89] (Regulatorische Zwecke/Toxizität und Andere../Toxizität bei wiederholter Verabreichung) mehr als 90 Tage</v>
          </cell>
        </row>
        <row r="58">
          <cell r="B58" t="str">
            <v>[PR90] (Regulatorische Zwecke/Toxizität und Andere..) Kanzerogenität</v>
          </cell>
        </row>
        <row r="59">
          <cell r="B59" t="str">
            <v>[PR91] (Regulatorische Zwecke/Toxizität und Andere..) Genotoxizität</v>
          </cell>
        </row>
        <row r="60">
          <cell r="B60" t="str">
            <v>[PR92] (Regulatorische Zwecke/Toxizität und Andere..) Reproduktionstoxizität</v>
          </cell>
        </row>
        <row r="61">
          <cell r="B61" t="str">
            <v>[PR93] (Regulatorische Zwecke/Toxizität und Andere..) Entwicklungstoxizität</v>
          </cell>
        </row>
        <row r="62">
          <cell r="B62" t="str">
            <v>[PR94] (Regulatorische Zwecke/Toxizität und Andere..) Neurotoxizität</v>
          </cell>
        </row>
        <row r="63">
          <cell r="B63" t="str">
            <v>[PR95] (Regulatorische Zwecke/Toxizität und Andere..) Kinetik (Pharmakokinetik, Toxikokinetik, Rückstandsabbau)</v>
          </cell>
        </row>
        <row r="64">
          <cell r="B64" t="str">
            <v>[PR96] (Regulatorische Zwecke/Toxizität und Andere..) Pharmakodynamik (einschließlich Sicherheitspharmakologie)</v>
          </cell>
        </row>
        <row r="65">
          <cell r="B65" t="str">
            <v>[PR97] (Regulatorische Zwecke/Toxizität und Andere..) Fototoxizität</v>
          </cell>
        </row>
        <row r="66">
          <cell r="B66" t="str">
            <v>[PR98] (Regulatorische Zwecke/Toxizität und Andere../Ökotoxizität) Akute Toxizität (Ökotoxizität)</v>
          </cell>
        </row>
        <row r="67">
          <cell r="B67" t="str">
            <v>[PR99] (Regulatorische Zwecke/Toxizität und Andere../Ökotoxizität) Chronische Toxizität (Ökotoxizität)</v>
          </cell>
        </row>
        <row r="68">
          <cell r="B68" t="str">
            <v>[PR100] (Regulatorische Zwecke/Toxizität und Andere../Ökotoxizität) Reproduktionstoxizität (Ökotoxizität)</v>
          </cell>
        </row>
        <row r="69">
          <cell r="B69" t="str">
            <v>[PR101] (Regulatorische Zwecke/Toxizität und Andere../Ökotoxizität) Endokrine Wirkung (Ökotoxizität)</v>
          </cell>
        </row>
        <row r="70">
          <cell r="B70" t="str">
            <v>[PR102] (Regulatorische Zwecke/Toxizität und Andere../Ökotoxizität) Bioakkumulation (Ökotoxizität)</v>
          </cell>
        </row>
        <row r="71">
          <cell r="B71" t="str">
            <v>[PR103] (Regulatorische Zwecke/Toxizität und Andere../Ökotoxizität) Andere Ökotoxizität</v>
          </cell>
        </row>
        <row r="72">
          <cell r="B72" t="str">
            <v>[PR104] (Regulatorische Zwecke/Toxizität und Andere..) Unbedenklichkeitsprüfung von Nahrungs- und Futtermitteln</v>
          </cell>
        </row>
        <row r="73">
          <cell r="B73" t="str">
            <v>[PR105] (Regulatorische Zwecke/Toxizität und Andere..) Unbedenklichkeit für Zieltiere</v>
          </cell>
        </row>
        <row r="74">
          <cell r="B74" t="str">
            <v>[PR107] (Regulatorische Zwecke/Toxizität und Andere..) Kombinierte Endpunkte</v>
          </cell>
        </row>
        <row r="75">
          <cell r="B75" t="str">
            <v>[PR106] (Regulatorische Zwecke/Toxizität und Andere..) Andere Toxizitäts- oder Unbedenklichkeitsprüfungen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7" tint="0.59999389629810485"/>
  </sheetPr>
  <dimension ref="B1:F17"/>
  <sheetViews>
    <sheetView workbookViewId="0">
      <selection activeCell="D6" sqref="D6"/>
    </sheetView>
  </sheetViews>
  <sheetFormatPr baseColWidth="10" defaultColWidth="9.28515625" defaultRowHeight="15" x14ac:dyDescent="0.25"/>
  <cols>
    <col min="1" max="1" width="9.28515625" customWidth="1"/>
    <col min="2" max="2" width="3.7109375" customWidth="1"/>
    <col min="3" max="3" width="38" customWidth="1"/>
    <col min="4" max="4" width="56.5703125" customWidth="1"/>
    <col min="5" max="5" width="14.28515625" customWidth="1"/>
    <col min="6" max="6" width="6.28515625" customWidth="1"/>
  </cols>
  <sheetData>
    <row r="1" spans="2:6" ht="78.75" customHeight="1" x14ac:dyDescent="0.25">
      <c r="B1" s="70" t="s">
        <v>238</v>
      </c>
      <c r="C1" s="70"/>
      <c r="D1" s="70"/>
      <c r="E1" s="70"/>
      <c r="F1" s="1"/>
    </row>
    <row r="3" spans="2:6" x14ac:dyDescent="0.25">
      <c r="B3" s="2"/>
      <c r="C3" s="3"/>
      <c r="D3" s="3"/>
      <c r="E3" s="4"/>
    </row>
    <row r="4" spans="2:6" ht="18.75" x14ac:dyDescent="0.3">
      <c r="B4" s="5"/>
      <c r="C4" s="6" t="s">
        <v>233</v>
      </c>
      <c r="D4" s="7" t="s">
        <v>25</v>
      </c>
      <c r="E4" s="8"/>
    </row>
    <row r="5" spans="2:6" ht="18.75" x14ac:dyDescent="0.3">
      <c r="B5" s="5"/>
      <c r="C5" s="9"/>
      <c r="D5" s="10"/>
      <c r="E5" s="8"/>
    </row>
    <row r="6" spans="2:6" ht="18.75" x14ac:dyDescent="0.3">
      <c r="B6" s="5"/>
      <c r="C6" s="6" t="s">
        <v>234</v>
      </c>
      <c r="D6" s="7"/>
      <c r="E6" s="8"/>
    </row>
    <row r="7" spans="2:6" ht="18.75" x14ac:dyDescent="0.3">
      <c r="B7" s="5"/>
      <c r="C7" s="9"/>
      <c r="D7" s="10"/>
      <c r="E7" s="8"/>
    </row>
    <row r="8" spans="2:6" ht="18.75" x14ac:dyDescent="0.3">
      <c r="B8" s="5"/>
      <c r="C8" s="6" t="s">
        <v>235</v>
      </c>
      <c r="D8" s="7"/>
      <c r="E8" s="8"/>
    </row>
    <row r="9" spans="2:6" ht="18.75" x14ac:dyDescent="0.3">
      <c r="B9" s="5"/>
      <c r="C9" s="9"/>
      <c r="D9" s="10"/>
      <c r="E9" s="8"/>
    </row>
    <row r="10" spans="2:6" ht="18.75" x14ac:dyDescent="0.3">
      <c r="B10" s="5"/>
      <c r="C10" s="6" t="s">
        <v>0</v>
      </c>
      <c r="D10" s="11"/>
      <c r="E10" s="8"/>
    </row>
    <row r="11" spans="2:6" ht="18.75" x14ac:dyDescent="0.3">
      <c r="B11" s="5"/>
      <c r="C11" s="9"/>
      <c r="D11" s="10"/>
      <c r="E11" s="8"/>
    </row>
    <row r="12" spans="2:6" ht="18.75" x14ac:dyDescent="0.3">
      <c r="B12" s="5"/>
      <c r="C12" s="6" t="s">
        <v>236</v>
      </c>
      <c r="D12" s="7"/>
      <c r="E12" s="8"/>
    </row>
    <row r="13" spans="2:6" ht="18.75" x14ac:dyDescent="0.3">
      <c r="B13" s="5"/>
      <c r="C13" s="9"/>
      <c r="D13" s="10"/>
      <c r="E13" s="8"/>
    </row>
    <row r="14" spans="2:6" ht="18.75" x14ac:dyDescent="0.3">
      <c r="B14" s="5"/>
      <c r="C14" s="6" t="s">
        <v>237</v>
      </c>
      <c r="D14" s="7">
        <v>2023</v>
      </c>
      <c r="E14" s="8"/>
    </row>
    <row r="15" spans="2:6" x14ac:dyDescent="0.25">
      <c r="B15" s="12"/>
      <c r="C15" s="13"/>
      <c r="D15" s="13"/>
      <c r="E15" s="14"/>
    </row>
    <row r="17" spans="2:5" x14ac:dyDescent="0.25">
      <c r="B17" s="71"/>
      <c r="C17" s="71"/>
      <c r="D17" s="71"/>
      <c r="E17" s="71"/>
    </row>
  </sheetData>
  <sheetProtection algorithmName="SHA-512" hashValue="KtXDiIJT3kDL7tduwQ59/wy4a+R15JChsamMm+War6pNRkGeK8dLwA7aru5qGuVy0YFD9tYKi3QiQ/AFKo36jg==" saltValue="1tamMHyugiual41eYDEGzQ==" spinCount="100000" sheet="1" selectLockedCells="1"/>
  <mergeCells count="2">
    <mergeCell ref="B1:E1"/>
    <mergeCell ref="B17:E17"/>
  </mergeCells>
  <dataValidations count="2">
    <dataValidation allowBlank="1" showErrorMessage="1" sqref="D14 D8 D6 D12" xr:uid="{00000000-0002-0000-0000-000000000000}"/>
    <dataValidation type="list" allowBlank="1" showErrorMessage="1" sqref="D4" xr:uid="{00000000-0002-0000-0000-000003000000}">
      <formula1>CountryCodesList2</formula1>
    </dataValidation>
  </dataValidation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0"/>
  </sheetPr>
  <dimension ref="A1:T4"/>
  <sheetViews>
    <sheetView tabSelected="1" zoomScale="90" zoomScaleNormal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baseColWidth="10" defaultColWidth="9" defaultRowHeight="45" customHeight="1" x14ac:dyDescent="0.25"/>
  <cols>
    <col min="1" max="1" width="35.85546875" style="33" customWidth="1"/>
    <col min="2" max="2" width="22.7109375" style="45" customWidth="1"/>
    <col min="3" max="3" width="9.28515625" style="46" hidden="1" customWidth="1"/>
    <col min="4" max="4" width="11.7109375" style="49" hidden="1" customWidth="1"/>
    <col min="5" max="5" width="43" style="55" customWidth="1"/>
    <col min="6" max="6" width="19.42578125" style="47" customWidth="1"/>
    <col min="7" max="7" width="8.7109375" style="48" customWidth="1"/>
    <col min="8" max="8" width="41.5703125" style="47" customWidth="1"/>
    <col min="9" max="11" width="17.7109375" style="47" customWidth="1"/>
    <col min="12" max="12" width="29.140625" style="49" customWidth="1"/>
    <col min="13" max="13" width="25.140625" style="50" customWidth="1"/>
    <col min="14" max="14" width="13" style="51" hidden="1" customWidth="1"/>
    <col min="15" max="15" width="22.28515625" style="52" customWidth="1"/>
    <col min="16" max="16" width="58.28515625" style="53" customWidth="1"/>
    <col min="17" max="17" width="18.7109375" style="47" customWidth="1"/>
    <col min="18" max="18" width="49.28515625" style="47" customWidth="1"/>
    <col min="19" max="20" width="13.5703125" style="47" hidden="1" customWidth="1"/>
    <col min="21" max="23" width="0" style="54" hidden="1" customWidth="1"/>
    <col min="24" max="16384" width="9" style="54"/>
  </cols>
  <sheetData>
    <row r="1" spans="1:20" s="41" customFormat="1" ht="33.6" customHeight="1" thickBot="1" x14ac:dyDescent="0.3">
      <c r="A1" s="72"/>
      <c r="B1" s="72"/>
      <c r="E1" s="77" t="s">
        <v>165</v>
      </c>
      <c r="F1" s="77"/>
      <c r="G1" s="77"/>
      <c r="H1" s="77"/>
      <c r="I1" s="77"/>
      <c r="J1" s="77"/>
      <c r="K1" s="77"/>
      <c r="L1" s="78" t="s">
        <v>254</v>
      </c>
      <c r="M1" s="79"/>
      <c r="N1" s="42"/>
      <c r="O1" s="38" t="s">
        <v>239</v>
      </c>
      <c r="P1" s="43"/>
    </row>
    <row r="2" spans="1:20" s="41" customFormat="1" ht="36" customHeight="1" thickBot="1" x14ac:dyDescent="0.3">
      <c r="A2" s="73"/>
      <c r="B2" s="73"/>
      <c r="C2" s="44"/>
      <c r="D2" s="44"/>
      <c r="E2" s="84" t="s">
        <v>224</v>
      </c>
      <c r="F2" s="85"/>
      <c r="G2" s="85"/>
      <c r="H2" s="86"/>
      <c r="I2" s="82" t="s">
        <v>228</v>
      </c>
      <c r="J2" s="83"/>
      <c r="K2" s="83"/>
      <c r="L2" s="80"/>
      <c r="M2" s="81"/>
      <c r="N2" s="44"/>
      <c r="O2" s="74" t="s">
        <v>232</v>
      </c>
      <c r="P2" s="75"/>
      <c r="Q2" s="76"/>
      <c r="R2" s="44"/>
      <c r="S2" s="44"/>
      <c r="T2" s="44"/>
    </row>
    <row r="3" spans="1:20" s="35" customFormat="1" ht="72.599999999999994" customHeight="1" thickBot="1" x14ac:dyDescent="0.3">
      <c r="A3" s="69" t="str">
        <f>LabelRecordType</f>
        <v>Tötung von Tieren, die …</v>
      </c>
      <c r="B3" s="66" t="str">
        <f>LabelId1</f>
        <v>Bezeichnung (z.B. Aktenzeichen)</v>
      </c>
      <c r="C3" s="67" t="str">
        <f>LabelId2</f>
        <v>BfR-ID</v>
      </c>
      <c r="D3" s="68" t="str">
        <f>LabelId3</f>
        <v>BfR-Kommentar</v>
      </c>
      <c r="E3" s="57" t="str">
        <f>LabelAnimalSpecies</f>
        <v>Tierart</v>
      </c>
      <c r="F3" s="56" t="str">
        <f>LabelSpecifyOtherAnimalSpecies</f>
        <v>bei Anderen</v>
      </c>
      <c r="G3" s="58" t="str">
        <f>LabelNumberOfAnimals</f>
        <v>Anzahl</v>
      </c>
      <c r="H3" s="56" t="str">
        <f>LabelGeneticStatus</f>
        <v>Genetischer Status</v>
      </c>
      <c r="I3" s="59" t="str">
        <f>LabelCreationOfNewGL</f>
        <v>Aus der Schaffung einer neuen GV Linie, nicht gem. § 4 Abs. 3 TierSchG getötet</v>
      </c>
      <c r="J3" s="59" t="str">
        <f>LabelMaintenance</f>
        <v>Aus dem Erhalt einer etablierten GV Linie, nicht gem. § 4 Abs. 3 TierSchG getötet</v>
      </c>
      <c r="K3" s="59" t="str">
        <f>LabelCollectionOfOrgans</f>
        <v>Tötung nach § 4 Abs. 3 TierSchG (Tötung für Organe und Gewebe)</v>
      </c>
      <c r="L3" s="60" t="str">
        <f>LabelMethodOfTissueSampling</f>
        <v>Methode der Genotypisierung</v>
      </c>
      <c r="M3" s="61" t="str">
        <f>LabelMethodOfTissueSamplingSpecifyOther</f>
        <v>bei Anderen</v>
      </c>
      <c r="N3" s="62" t="str">
        <f>LabelComments</f>
        <v>bitte freilassen</v>
      </c>
      <c r="O3" s="63" t="str">
        <f>LabelField_1</f>
        <v>Wiederverwendung (erneute Verwendung) nach abgeschlossenem Tierversuch (§ 18 TierSchVersV)</v>
      </c>
      <c r="P3" s="64" t="str">
        <f>LabelField_2</f>
        <v>wissenschaftlicher Zweck der Organe/Gewebe</v>
      </c>
      <c r="Q3" s="65" t="str">
        <f>LabelField_3</f>
        <v>bei Anderen</v>
      </c>
      <c r="R3" s="56" t="str">
        <f>LabelField_4</f>
        <v>Kommentar</v>
      </c>
      <c r="S3" s="34" t="str">
        <f>LabelField_5</f>
        <v>Kommentar</v>
      </c>
      <c r="T3" s="34" t="str">
        <f>LabelField_6</f>
        <v>Field 6</v>
      </c>
    </row>
    <row r="4" spans="1:20" ht="45" customHeight="1" thickTop="1" x14ac:dyDescent="0.25"/>
  </sheetData>
  <sheetProtection algorithmName="SHA-512" hashValue="/keXJyVSSO1z61KcelWFEQU+Nrgtp9bzkIqJOr0QxwpfDIooPaZvfN+V1ltYWfBKLoxKyGy6xscRR/tXWzHMFg==" saltValue="hQRCgWrwLpw7Fv76miaRDg==" spinCount="100000" sheet="1" objects="1" scenarios="1" formatCells="0" formatRows="0" insertRows="0" deleteRows="0" sort="0"/>
  <dataConsolidate/>
  <mergeCells count="6">
    <mergeCell ref="A1:B2"/>
    <mergeCell ref="O2:Q2"/>
    <mergeCell ref="E1:K1"/>
    <mergeCell ref="L1:M2"/>
    <mergeCell ref="I2:K2"/>
    <mergeCell ref="E2:H2"/>
  </mergeCells>
  <conditionalFormatting sqref="E4:E1048576">
    <cfRule type="expression" dxfId="1" priority="2" stopIfTrue="1">
      <formula>NOT(ISERROR(SEARCH("Other",E4)))</formula>
    </cfRule>
  </conditionalFormatting>
  <conditionalFormatting sqref="L4:L1048576">
    <cfRule type="expression" dxfId="0" priority="1" stopIfTrue="1">
      <formula>NOT(ISERROR(SEARCH("other",L4)))</formula>
    </cfRule>
  </conditionalFormatting>
  <dataValidations count="12">
    <dataValidation showDropDown="1" showInputMessage="1" showErrorMessage="1" sqref="H3" xr:uid="{00000000-0002-0000-0100-000000000000}"/>
    <dataValidation allowBlank="1" showDropDown="1" showInputMessage="1" showErrorMessage="1" sqref="O1:O3" xr:uid="{00000000-0002-0000-0100-000001000000}"/>
    <dataValidation type="list" showInputMessage="1" showErrorMessage="1" sqref="A4:A1048576" xr:uid="{00000000-0002-0000-0100-000002000000}">
      <formula1>RecordTypeList2</formula1>
    </dataValidation>
    <dataValidation type="whole" operator="greaterThan" allowBlank="1" showInputMessage="1" showErrorMessage="1" sqref="G4:G1048576" xr:uid="{00000000-0002-0000-0100-000003000000}">
      <formula1>0</formula1>
    </dataValidation>
    <dataValidation type="list" allowBlank="1" showInputMessage="1" showErrorMessage="1" sqref="P4:P1048576" xr:uid="{00000000-0002-0000-0100-000007000000}">
      <formula1>IF(MID(K4,2,1)="Y",Purposes,)</formula1>
    </dataValidation>
    <dataValidation type="list" allowBlank="1" showInputMessage="1" showErrorMessage="1" sqref="O4:O1048576" xr:uid="{00000000-0002-0000-0100-00000B000000}">
      <formula1>IF(MID(K4,2,1)="Y",OFFSET(YesNotList,0,0,2),OFFSET(YesNotList,0,0,0))</formula1>
    </dataValidation>
    <dataValidation type="list" showInputMessage="1" showErrorMessage="1" sqref="E4:E1048576" xr:uid="{B7ED0C04-76B8-4CA6-A2FE-7A8F06E3E075}">
      <formula1>IF(MID(A4,2,2)="IR",AnimalsList,)</formula1>
    </dataValidation>
    <dataValidation type="list" showInputMessage="1" showErrorMessage="1" sqref="H4:H1048576" xr:uid="{A08C384B-9EE6-471E-AFED-CAD27FBD8C6E}">
      <formula1>IF(MID(A4,2,2)="IR",GeneticStatusList,)</formula1>
    </dataValidation>
    <dataValidation type="list" showInputMessage="1" showErrorMessage="1" sqref="I4:I1048576" xr:uid="{C8AA3624-B14E-4FAE-B34B-D77B309E9751}">
      <formula1>IF( MID(A4,2,2)="IR", IF(OR(MID(J4,2,1)="Y",MID(K4,2,1)="Y"),  NoList, OFFSET(YesNotList,0,0,2)),OFFSET(YesNotList,0,0,0))</formula1>
    </dataValidation>
    <dataValidation type="list" showInputMessage="1" showErrorMessage="1" sqref="J4:J1048576" xr:uid="{EF4A217D-8BEE-4DD4-9922-9743C30FE4FD}">
      <formula1>IF( MID(A4,2,2)="IR", IF(OR(MID(I4,2,1)="Y",MID(K4,2,1)="Y"),  OFFSET(YesNotList,0,0,1), OFFSET(YesNotList,0,0,2)),OFFSET(YesNotList,0,0,0))</formula1>
    </dataValidation>
    <dataValidation type="list" showInputMessage="1" showErrorMessage="1" sqref="K4:K1048576" xr:uid="{AC170330-11E6-486B-858A-8224A08139D0}">
      <formula1>IF( MID(A4,2,2)="IR", IF(OR(MID(I4,2,1)="Y",MID(J4,2,1)="Y"),  OFFSET(YesNotList,0,0,1), OFFSET(YesNotList,0,0,2)),OFFSET(YesNotList,0,0,0))</formula1>
    </dataValidation>
    <dataValidation type="list" allowBlank="1" showInputMessage="1" showErrorMessage="1" sqref="L4:L1048576" xr:uid="{27E68F73-4638-4D69-BFB7-B3F14C80F2B7}">
      <formula1>IF(MID(A4,2,2)="IR",Methods_of_tissue_sampling,)</formula1>
    </dataValidation>
  </dataValidations>
  <printOptions gridLines="1"/>
  <pageMargins left="0.25" right="0.25" top="0.75" bottom="0.75" header="0.51180555555555551" footer="0.51180555555555551"/>
  <pageSetup paperSize="8" scale="29" firstPageNumber="0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78">
              <controlPr defaultSize="0" print="0" autoFill="0" autoLine="0" autoPict="0" macro="[0]!EntryData_Click" altText="Entry data">
                <anchor>
                  <from>
                    <xdr:col>0</xdr:col>
                    <xdr:colOff>76200</xdr:colOff>
                    <xdr:row>0</xdr:row>
                    <xdr:rowOff>19050</xdr:rowOff>
                  </from>
                  <to>
                    <xdr:col>0</xdr:col>
                    <xdr:colOff>1895475</xdr:colOff>
                    <xdr:row>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5" name="Button 1">
              <controlPr defaultSize="0" print="0" autoFill="0" autoLine="0" autoPict="0" macro="[0]!Validate_Click" altText="Validate">
                <anchor moveWithCells="1" sizeWithCells="1">
                  <from>
                    <xdr:col>0</xdr:col>
                    <xdr:colOff>2190750</xdr:colOff>
                    <xdr:row>0</xdr:row>
                    <xdr:rowOff>95250</xdr:rowOff>
                  </from>
                  <to>
                    <xdr:col>1</xdr:col>
                    <xdr:colOff>1257300</xdr:colOff>
                    <xdr:row>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K89"/>
  <sheetViews>
    <sheetView workbookViewId="0">
      <selection activeCell="A4" sqref="A4"/>
    </sheetView>
  </sheetViews>
  <sheetFormatPr baseColWidth="10" defaultColWidth="9.28515625" defaultRowHeight="15" x14ac:dyDescent="0.25"/>
  <cols>
    <col min="1" max="1" width="63.28515625" customWidth="1"/>
    <col min="2" max="2" width="9.28515625" customWidth="1"/>
    <col min="3" max="3" width="39.85546875" customWidth="1"/>
    <col min="4" max="4" width="33" customWidth="1"/>
    <col min="5" max="13" width="9.28515625" customWidth="1"/>
    <col min="14" max="14" width="3.28515625" customWidth="1"/>
    <col min="15" max="16" width="9.28515625" customWidth="1"/>
    <col min="17" max="17" width="3" customWidth="1"/>
    <col min="18" max="18" width="5" customWidth="1"/>
    <col min="19" max="19" width="8" customWidth="1"/>
    <col min="20" max="25" width="9.28515625" customWidth="1"/>
    <col min="26" max="26" width="2.28515625" customWidth="1"/>
    <col min="27" max="29" width="9.28515625" customWidth="1"/>
    <col min="30" max="30" width="32.7109375" customWidth="1"/>
    <col min="31" max="36" width="9.28515625" customWidth="1"/>
    <col min="37" max="38" width="19.7109375" customWidth="1"/>
    <col min="39" max="39" width="19.28515625" customWidth="1"/>
    <col min="40" max="40" width="30.28515625" customWidth="1"/>
    <col min="41" max="41" width="45" customWidth="1"/>
    <col min="42" max="42" width="9.28515625" customWidth="1"/>
    <col min="43" max="43" width="16.28515625" customWidth="1"/>
    <col min="44" max="44" width="10.42578125" customWidth="1"/>
    <col min="45" max="45" width="10" customWidth="1"/>
    <col min="46" max="46" width="12.7109375" customWidth="1"/>
    <col min="47" max="47" width="17" customWidth="1"/>
    <col min="48" max="48" width="13.28515625" customWidth="1"/>
    <col min="49" max="49" width="19.7109375" customWidth="1"/>
    <col min="50" max="50" width="14.7109375" customWidth="1"/>
    <col min="51" max="51" width="19.28515625" customWidth="1"/>
    <col min="52" max="52" width="22" customWidth="1"/>
    <col min="53" max="53" width="24.28515625" customWidth="1"/>
    <col min="54" max="54" width="31" customWidth="1"/>
    <col min="55" max="55" width="22.42578125" customWidth="1"/>
    <col min="56" max="56" width="10.7109375" customWidth="1"/>
    <col min="57" max="57" width="25.7109375" customWidth="1"/>
  </cols>
  <sheetData>
    <row r="1" spans="1:63" x14ac:dyDescent="0.25">
      <c r="A1" s="15" t="s">
        <v>129</v>
      </c>
      <c r="B1" s="15" t="s">
        <v>1</v>
      </c>
      <c r="C1" s="15" t="s">
        <v>130</v>
      </c>
      <c r="D1" s="16"/>
      <c r="E1" s="15" t="s">
        <v>2</v>
      </c>
      <c r="L1" s="15" t="s">
        <v>121</v>
      </c>
      <c r="P1" s="15" t="s">
        <v>116</v>
      </c>
      <c r="T1" s="15" t="s">
        <v>120</v>
      </c>
      <c r="AA1" s="15" t="s">
        <v>122</v>
      </c>
      <c r="AD1" s="25" t="s">
        <v>123</v>
      </c>
      <c r="AK1" s="25" t="s">
        <v>77</v>
      </c>
      <c r="AL1" s="25" t="s">
        <v>78</v>
      </c>
      <c r="AM1" s="25" t="s">
        <v>79</v>
      </c>
      <c r="AN1" s="25" t="s">
        <v>80</v>
      </c>
      <c r="AO1" s="25" t="s">
        <v>87</v>
      </c>
      <c r="AQ1" s="25" t="s">
        <v>66</v>
      </c>
    </row>
    <row r="2" spans="1:63" x14ac:dyDescent="0.25">
      <c r="A2" t="s">
        <v>140</v>
      </c>
      <c r="B2" t="s">
        <v>4</v>
      </c>
      <c r="C2" t="s">
        <v>89</v>
      </c>
      <c r="E2" t="str">
        <f t="shared" ref="E2:E42" si="0">CONCATENATE("[",B2,"] ",C2)</f>
        <v>[A1] Mäuse (Mus musculus)</v>
      </c>
      <c r="L2" t="s">
        <v>5</v>
      </c>
      <c r="P2" t="s">
        <v>117</v>
      </c>
      <c r="T2" t="s">
        <v>119</v>
      </c>
      <c r="AA2">
        <v>2021</v>
      </c>
      <c r="AD2" s="28" t="s">
        <v>124</v>
      </c>
      <c r="AQ2" t="s">
        <v>258</v>
      </c>
      <c r="AR2" t="s">
        <v>162</v>
      </c>
      <c r="AS2" t="s">
        <v>229</v>
      </c>
      <c r="AT2" t="s">
        <v>230</v>
      </c>
      <c r="AU2" t="s">
        <v>130</v>
      </c>
      <c r="AV2" t="s">
        <v>131</v>
      </c>
      <c r="AW2" t="s">
        <v>143</v>
      </c>
      <c r="AX2" t="s">
        <v>120</v>
      </c>
      <c r="AY2" t="s">
        <v>255</v>
      </c>
      <c r="AZ2" t="s">
        <v>256</v>
      </c>
      <c r="BA2" t="s">
        <v>132</v>
      </c>
      <c r="BB2" t="s">
        <v>123</v>
      </c>
      <c r="BC2" t="s">
        <v>131</v>
      </c>
      <c r="BD2" t="s">
        <v>260</v>
      </c>
      <c r="BE2" t="s">
        <v>225</v>
      </c>
      <c r="BF2" t="s">
        <v>141</v>
      </c>
      <c r="BG2" t="s">
        <v>131</v>
      </c>
      <c r="BH2" t="s">
        <v>161</v>
      </c>
      <c r="BI2" t="s">
        <v>161</v>
      </c>
      <c r="BJ2" t="s">
        <v>88</v>
      </c>
      <c r="BK2" t="s">
        <v>133</v>
      </c>
    </row>
    <row r="3" spans="1:63" x14ac:dyDescent="0.25">
      <c r="A3" t="s">
        <v>257</v>
      </c>
      <c r="B3" t="s">
        <v>6</v>
      </c>
      <c r="C3" t="s">
        <v>90</v>
      </c>
      <c r="E3" t="str">
        <f t="shared" si="0"/>
        <v>[A2] Ratten (Rattus norvegicus)</v>
      </c>
      <c r="L3" t="s">
        <v>7</v>
      </c>
      <c r="P3" t="s">
        <v>118</v>
      </c>
      <c r="T3" t="s">
        <v>142</v>
      </c>
      <c r="AA3">
        <v>2022</v>
      </c>
      <c r="AD3" s="29" t="s">
        <v>125</v>
      </c>
      <c r="AQ3" s="87" t="s">
        <v>67</v>
      </c>
      <c r="AR3" s="87"/>
      <c r="AS3" s="87"/>
      <c r="AU3" s="87"/>
      <c r="AV3" s="87"/>
      <c r="AW3" s="26"/>
    </row>
    <row r="4" spans="1:63" x14ac:dyDescent="0.25">
      <c r="A4" t="s">
        <v>261</v>
      </c>
      <c r="B4" t="s">
        <v>8</v>
      </c>
      <c r="C4" t="s">
        <v>91</v>
      </c>
      <c r="E4" t="str">
        <f t="shared" si="0"/>
        <v>[A3] Meerschweinchen (Cavia porcellus)</v>
      </c>
      <c r="L4" t="s">
        <v>9</v>
      </c>
      <c r="T4" s="18"/>
      <c r="AA4">
        <v>2023</v>
      </c>
      <c r="AD4" s="29" t="s">
        <v>126</v>
      </c>
      <c r="AP4" t="s">
        <v>68</v>
      </c>
      <c r="AQ4" t="s">
        <v>134</v>
      </c>
    </row>
    <row r="5" spans="1:63" x14ac:dyDescent="0.25">
      <c r="B5" t="s">
        <v>10</v>
      </c>
      <c r="C5" t="s">
        <v>111</v>
      </c>
      <c r="E5" t="str">
        <f t="shared" si="0"/>
        <v>[A4] Goldhamster (Mesocricetus auratus)</v>
      </c>
      <c r="L5" t="s">
        <v>11</v>
      </c>
      <c r="AA5">
        <v>2024</v>
      </c>
      <c r="AD5" s="29" t="s">
        <v>127</v>
      </c>
      <c r="AP5" t="s">
        <v>69</v>
      </c>
      <c r="AQ5" t="s">
        <v>163</v>
      </c>
    </row>
    <row r="6" spans="1:63" x14ac:dyDescent="0.25">
      <c r="B6" t="s">
        <v>12</v>
      </c>
      <c r="C6" t="s">
        <v>112</v>
      </c>
      <c r="E6" t="str">
        <f t="shared" si="0"/>
        <v>[A5] Chinesischer Grauhamster (Cricetulus griseus)</v>
      </c>
      <c r="L6" t="s">
        <v>13</v>
      </c>
      <c r="AA6">
        <v>2025</v>
      </c>
      <c r="AD6" s="30" t="s">
        <v>128</v>
      </c>
      <c r="AP6" t="s">
        <v>70</v>
      </c>
      <c r="AQ6" t="s">
        <v>164</v>
      </c>
    </row>
    <row r="7" spans="1:63" x14ac:dyDescent="0.25">
      <c r="B7" t="s">
        <v>14</v>
      </c>
      <c r="C7" t="s">
        <v>92</v>
      </c>
      <c r="E7" t="str">
        <f t="shared" si="0"/>
        <v>[A6] Mongolische Rennmäuse (Meriones unguiculatus)</v>
      </c>
      <c r="L7" t="s">
        <v>15</v>
      </c>
      <c r="AA7">
        <v>2026</v>
      </c>
      <c r="AP7" t="s">
        <v>71</v>
      </c>
      <c r="AQ7" t="s">
        <v>135</v>
      </c>
    </row>
    <row r="8" spans="1:63" x14ac:dyDescent="0.25">
      <c r="B8" t="s">
        <v>16</v>
      </c>
      <c r="C8" s="39" t="s">
        <v>240</v>
      </c>
      <c r="D8" s="19"/>
      <c r="E8" t="str">
        <f t="shared" si="0"/>
        <v>[A7] Andere Nager (andere Rodentia)</v>
      </c>
      <c r="L8" t="s">
        <v>17</v>
      </c>
      <c r="AA8">
        <v>2027</v>
      </c>
      <c r="AP8" t="s">
        <v>72</v>
      </c>
      <c r="AQ8" t="s">
        <v>136</v>
      </c>
    </row>
    <row r="9" spans="1:63" x14ac:dyDescent="0.25">
      <c r="B9" t="s">
        <v>18</v>
      </c>
      <c r="C9" t="s">
        <v>93</v>
      </c>
      <c r="E9" t="str">
        <f t="shared" si="0"/>
        <v>[A8] Kaninchen (Oryctolagus cuniculus)</v>
      </c>
      <c r="L9" t="s">
        <v>19</v>
      </c>
      <c r="AA9">
        <v>2028</v>
      </c>
      <c r="AP9" t="s">
        <v>73</v>
      </c>
      <c r="AQ9" t="s">
        <v>137</v>
      </c>
    </row>
    <row r="10" spans="1:63" x14ac:dyDescent="0.25">
      <c r="B10" t="s">
        <v>20</v>
      </c>
      <c r="C10" t="s">
        <v>94</v>
      </c>
      <c r="E10" t="str">
        <f t="shared" si="0"/>
        <v>[A9] Katzen (Felis catus)</v>
      </c>
      <c r="L10" t="s">
        <v>21</v>
      </c>
      <c r="AA10">
        <v>2029</v>
      </c>
      <c r="AP10" t="s">
        <v>74</v>
      </c>
      <c r="AQ10" t="s">
        <v>259</v>
      </c>
    </row>
    <row r="11" spans="1:63" x14ac:dyDescent="0.25">
      <c r="B11" t="s">
        <v>22</v>
      </c>
      <c r="C11" t="s">
        <v>95</v>
      </c>
      <c r="E11" t="str">
        <f t="shared" si="0"/>
        <v>[A10] Hunde (Canis familiaris)</v>
      </c>
      <c r="L11" t="s">
        <v>23</v>
      </c>
      <c r="AA11">
        <v>2030</v>
      </c>
      <c r="AP11" t="s">
        <v>75</v>
      </c>
      <c r="AQ11" t="s">
        <v>138</v>
      </c>
    </row>
    <row r="12" spans="1:63" x14ac:dyDescent="0.25">
      <c r="B12" t="s">
        <v>24</v>
      </c>
      <c r="C12" t="s">
        <v>96</v>
      </c>
      <c r="E12" t="str">
        <f t="shared" si="0"/>
        <v>[A11] Frettchen (Mustela putorius furo)</v>
      </c>
      <c r="L12" t="s">
        <v>25</v>
      </c>
      <c r="AA12">
        <v>2031</v>
      </c>
      <c r="AP12" t="s">
        <v>76</v>
      </c>
      <c r="AQ12" t="s">
        <v>139</v>
      </c>
    </row>
    <row r="13" spans="1:63" x14ac:dyDescent="0.25">
      <c r="B13" t="s">
        <v>26</v>
      </c>
      <c r="C13" s="39" t="s">
        <v>241</v>
      </c>
      <c r="D13" s="19"/>
      <c r="E13" t="str">
        <f t="shared" si="0"/>
        <v>[A12] Andere Fleischfresser (andere Carnivora)</v>
      </c>
      <c r="L13" t="s">
        <v>27</v>
      </c>
      <c r="AA13">
        <v>2032</v>
      </c>
    </row>
    <row r="14" spans="1:63" x14ac:dyDescent="0.25">
      <c r="B14" t="s">
        <v>28</v>
      </c>
      <c r="C14" t="s">
        <v>97</v>
      </c>
      <c r="E14" t="str">
        <f t="shared" si="0"/>
        <v>[A13] Pferde, Esel und Kreuzungen (Equidae)</v>
      </c>
      <c r="L14" t="s">
        <v>29</v>
      </c>
      <c r="AA14">
        <v>2033</v>
      </c>
    </row>
    <row r="15" spans="1:63" x14ac:dyDescent="0.25">
      <c r="B15" t="s">
        <v>30</v>
      </c>
      <c r="C15" t="s">
        <v>98</v>
      </c>
      <c r="E15" t="str">
        <f t="shared" si="0"/>
        <v>[A14] Schweine (Sus scrofa domesticus)</v>
      </c>
      <c r="L15" t="s">
        <v>31</v>
      </c>
      <c r="T15" s="15" t="s">
        <v>144</v>
      </c>
    </row>
    <row r="16" spans="1:63" x14ac:dyDescent="0.25">
      <c r="B16" t="s">
        <v>32</v>
      </c>
      <c r="C16" t="s">
        <v>99</v>
      </c>
      <c r="E16" t="str">
        <f t="shared" si="0"/>
        <v>[A15] Ziegen (Capra aegagrus hircus)</v>
      </c>
      <c r="L16" t="s">
        <v>33</v>
      </c>
      <c r="S16" t="b">
        <f>EXACT(T16,[2]Translations!B2)</f>
        <v>1</v>
      </c>
      <c r="T16" s="31" t="s">
        <v>166</v>
      </c>
    </row>
    <row r="17" spans="2:20" x14ac:dyDescent="0.25">
      <c r="B17" t="s">
        <v>34</v>
      </c>
      <c r="C17" t="s">
        <v>100</v>
      </c>
      <c r="E17" t="str">
        <f t="shared" si="0"/>
        <v>[A16] Schafe (Ovis aries)</v>
      </c>
      <c r="L17" t="s">
        <v>35</v>
      </c>
      <c r="S17" t="b">
        <f>EXACT(T17,[2]Translations!B3)</f>
        <v>1</v>
      </c>
      <c r="T17" s="31" t="s">
        <v>168</v>
      </c>
    </row>
    <row r="18" spans="2:20" x14ac:dyDescent="0.25">
      <c r="B18" t="s">
        <v>36</v>
      </c>
      <c r="C18" t="s">
        <v>101</v>
      </c>
      <c r="E18" t="str">
        <f t="shared" si="0"/>
        <v>[A17] Rinder (Bos taurus)</v>
      </c>
      <c r="L18" t="s">
        <v>37</v>
      </c>
      <c r="S18" t="b">
        <f>EXACT(T18,[2]Translations!B4)</f>
        <v>1</v>
      </c>
      <c r="T18" s="31" t="s">
        <v>167</v>
      </c>
    </row>
    <row r="19" spans="2:20" x14ac:dyDescent="0.25">
      <c r="B19" t="s">
        <v>38</v>
      </c>
      <c r="C19" t="s">
        <v>102</v>
      </c>
      <c r="E19" s="20" t="str">
        <f t="shared" si="0"/>
        <v>[A18] Halbaffen (Prosimia)</v>
      </c>
      <c r="L19" t="s">
        <v>39</v>
      </c>
      <c r="S19" t="b">
        <f>EXACT(T19,[2]Translations!B5)</f>
        <v>1</v>
      </c>
      <c r="T19" s="31" t="s">
        <v>145</v>
      </c>
    </row>
    <row r="20" spans="2:20" x14ac:dyDescent="0.25">
      <c r="B20" t="s">
        <v>40</v>
      </c>
      <c r="C20" t="s">
        <v>242</v>
      </c>
      <c r="E20" s="20" t="str">
        <f t="shared" si="0"/>
        <v>[A19] Marmosetten und Tamarine (spp., z.B. Callithrix jacchus)</v>
      </c>
      <c r="L20" t="s">
        <v>41</v>
      </c>
      <c r="S20" t="b">
        <f>EXACT(T20,[2]Translations!B6)</f>
        <v>1</v>
      </c>
      <c r="T20" s="31" t="s">
        <v>146</v>
      </c>
    </row>
    <row r="21" spans="2:20" x14ac:dyDescent="0.25">
      <c r="B21" t="s">
        <v>42</v>
      </c>
      <c r="C21" t="s">
        <v>103</v>
      </c>
      <c r="E21" s="20" t="str">
        <f t="shared" si="0"/>
        <v>[A20] Javaneraffen (Macaca fascicularis)</v>
      </c>
      <c r="L21" t="s">
        <v>43</v>
      </c>
      <c r="S21" t="b">
        <f>EXACT(T21,[2]Translations!B7)</f>
        <v>1</v>
      </c>
      <c r="T21" s="31" t="s">
        <v>147</v>
      </c>
    </row>
    <row r="22" spans="2:20" x14ac:dyDescent="0.25">
      <c r="B22" t="s">
        <v>44</v>
      </c>
      <c r="C22" t="s">
        <v>104</v>
      </c>
      <c r="E22" s="20" t="str">
        <f t="shared" si="0"/>
        <v>[A21] Rhesusaffen (Macaca mulatta)</v>
      </c>
      <c r="L22" t="s">
        <v>45</v>
      </c>
      <c r="S22" t="b">
        <f>EXACT(T22,[2]Translations!B8)</f>
        <v>1</v>
      </c>
      <c r="T22" s="31" t="s">
        <v>148</v>
      </c>
    </row>
    <row r="23" spans="2:20" x14ac:dyDescent="0.25">
      <c r="B23" t="s">
        <v>46</v>
      </c>
      <c r="C23" s="40" t="s">
        <v>243</v>
      </c>
      <c r="E23" s="20" t="str">
        <f t="shared" si="0"/>
        <v>[A22] Grüne Meerkatzen (Chlorocebus spp., in der Regel pygerythrus oder sabaeus)</v>
      </c>
      <c r="L23" t="s">
        <v>47</v>
      </c>
      <c r="S23" t="b">
        <f>EXACT(T23,[2]Translations!B9)</f>
        <v>1</v>
      </c>
      <c r="T23" s="31" t="s">
        <v>149</v>
      </c>
    </row>
    <row r="24" spans="2:20" x14ac:dyDescent="0.25">
      <c r="B24" t="s">
        <v>48</v>
      </c>
      <c r="C24" t="s">
        <v>105</v>
      </c>
      <c r="E24" s="20" t="str">
        <f t="shared" si="0"/>
        <v>[A23] Paviane (Papio spp.)</v>
      </c>
      <c r="L24" t="s">
        <v>49</v>
      </c>
      <c r="S24" t="b">
        <f>EXACT(T24,[2]Translations!B10)</f>
        <v>1</v>
      </c>
      <c r="T24" s="31" t="s">
        <v>150</v>
      </c>
    </row>
    <row r="25" spans="2:20" x14ac:dyDescent="0.25">
      <c r="B25" t="s">
        <v>50</v>
      </c>
      <c r="C25" t="s">
        <v>244</v>
      </c>
      <c r="E25" s="20" t="str">
        <f t="shared" si="0"/>
        <v>[A24] Totenkopfaffen (spp., z.B. Saimiri sciureus)</v>
      </c>
      <c r="L25" t="s">
        <v>51</v>
      </c>
      <c r="S25" t="b">
        <f>EXACT(T25,[2]Translations!B11)</f>
        <v>1</v>
      </c>
      <c r="T25" s="31" t="s">
        <v>151</v>
      </c>
    </row>
    <row r="26" spans="2:20" x14ac:dyDescent="0.25">
      <c r="B26" t="s">
        <v>81</v>
      </c>
      <c r="C26" s="39" t="s">
        <v>245</v>
      </c>
      <c r="D26" s="19"/>
      <c r="E26" s="20" t="str">
        <f t="shared" si="0"/>
        <v>[A25-1] Andere Arten von Altweltaffen (andere Cercopithecoidea)</v>
      </c>
      <c r="L26" t="s">
        <v>52</v>
      </c>
      <c r="S26" t="b">
        <f>EXACT(T26,[2]Translations!B12)</f>
        <v>1</v>
      </c>
      <c r="T26" t="s">
        <v>152</v>
      </c>
    </row>
    <row r="27" spans="2:20" x14ac:dyDescent="0.25">
      <c r="B27" t="s">
        <v>82</v>
      </c>
      <c r="C27" s="39" t="s">
        <v>246</v>
      </c>
      <c r="D27" s="19"/>
      <c r="E27" s="20" t="str">
        <f t="shared" si="0"/>
        <v>[A25-2] Andere Arten von Neuweltaffen (andere Ceboidea)</v>
      </c>
      <c r="L27" t="s">
        <v>54</v>
      </c>
      <c r="S27" t="b">
        <f>EXACT(T27,[2]Translations!B13)</f>
        <v>1</v>
      </c>
      <c r="T27" s="31" t="s">
        <v>153</v>
      </c>
    </row>
    <row r="28" spans="2:20" x14ac:dyDescent="0.25">
      <c r="B28" t="s">
        <v>53</v>
      </c>
      <c r="C28" t="s">
        <v>106</v>
      </c>
      <c r="E28" s="20" t="str">
        <f t="shared" si="0"/>
        <v>[A26] Menschenaffen (Hominoidea)</v>
      </c>
      <c r="L28" t="s">
        <v>56</v>
      </c>
      <c r="S28" t="b">
        <f>EXACT(T28,[2]Translations!B14)</f>
        <v>1</v>
      </c>
      <c r="T28" s="31" t="s">
        <v>169</v>
      </c>
    </row>
    <row r="29" spans="2:20" x14ac:dyDescent="0.25">
      <c r="B29" t="s">
        <v>55</v>
      </c>
      <c r="C29" s="39" t="s">
        <v>247</v>
      </c>
      <c r="D29" s="19"/>
      <c r="E29" t="str">
        <f t="shared" si="0"/>
        <v>[A27] Andere Säugetiere (andere Mammalia)</v>
      </c>
      <c r="S29" t="b">
        <f>EXACT(T29,[2]Translations!B15)</f>
        <v>1</v>
      </c>
      <c r="T29" s="31" t="s">
        <v>154</v>
      </c>
    </row>
    <row r="30" spans="2:20" x14ac:dyDescent="0.25">
      <c r="B30" t="s">
        <v>57</v>
      </c>
      <c r="C30" t="s">
        <v>107</v>
      </c>
      <c r="E30" t="str">
        <f t="shared" si="0"/>
        <v>[A28] Haushühner (Gallus gallus domesticus)</v>
      </c>
      <c r="L30" t="s">
        <v>3</v>
      </c>
      <c r="S30" t="b">
        <f>EXACT(T30,[2]Translations!B16)</f>
        <v>1</v>
      </c>
      <c r="T30" s="31" t="s">
        <v>170</v>
      </c>
    </row>
    <row r="31" spans="2:20" x14ac:dyDescent="0.25">
      <c r="B31" t="s">
        <v>83</v>
      </c>
      <c r="C31" t="s">
        <v>113</v>
      </c>
      <c r="D31" s="27"/>
      <c r="E31" t="str">
        <f t="shared" si="0"/>
        <v>[A37] Truthühner (Meleagris gallopavo)</v>
      </c>
      <c r="L31" t="s">
        <v>3</v>
      </c>
      <c r="S31" t="b">
        <f>EXACT(T31,[2]Translations!B17)</f>
        <v>1</v>
      </c>
      <c r="T31" s="31" t="s">
        <v>171</v>
      </c>
    </row>
    <row r="32" spans="2:20" x14ac:dyDescent="0.25">
      <c r="B32" t="s">
        <v>58</v>
      </c>
      <c r="C32" s="39" t="s">
        <v>248</v>
      </c>
      <c r="D32" s="19"/>
      <c r="E32" t="str">
        <f t="shared" si="0"/>
        <v>[A29] Andere Vögel (andere Aves)</v>
      </c>
      <c r="L32" t="s">
        <v>3</v>
      </c>
      <c r="S32" t="b">
        <f>EXACT(T32,[2]Translations!B18)</f>
        <v>1</v>
      </c>
      <c r="T32" s="31" t="s">
        <v>172</v>
      </c>
    </row>
    <row r="33" spans="2:20" x14ac:dyDescent="0.25">
      <c r="B33" t="s">
        <v>59</v>
      </c>
      <c r="C33" t="s">
        <v>108</v>
      </c>
      <c r="E33" t="str">
        <f t="shared" si="0"/>
        <v>[A30] Reptilien (Reptilia)</v>
      </c>
      <c r="L33" t="s">
        <v>3</v>
      </c>
      <c r="S33" t="b">
        <f>EXACT(T33,[2]Translations!B19)</f>
        <v>1</v>
      </c>
      <c r="T33" s="31" t="s">
        <v>173</v>
      </c>
    </row>
    <row r="34" spans="2:20" x14ac:dyDescent="0.25">
      <c r="B34" t="s">
        <v>60</v>
      </c>
      <c r="C34" s="40" t="s">
        <v>249</v>
      </c>
      <c r="E34" t="str">
        <f t="shared" si="0"/>
        <v>[A31] Frösche (Rana temporaria und Rana pipiens)</v>
      </c>
      <c r="L34" t="s">
        <v>3</v>
      </c>
      <c r="S34" t="b">
        <f>EXACT(T34,[2]Translations!B20)</f>
        <v>1</v>
      </c>
      <c r="T34" s="31" t="s">
        <v>174</v>
      </c>
    </row>
    <row r="35" spans="2:20" x14ac:dyDescent="0.25">
      <c r="B35" t="s">
        <v>61</v>
      </c>
      <c r="C35" s="40" t="s">
        <v>250</v>
      </c>
      <c r="E35" t="str">
        <f t="shared" si="0"/>
        <v>[A32] Krallenfrösche (Xenopus laevis und Xenopus tropicalis)</v>
      </c>
      <c r="L35" t="s">
        <v>3</v>
      </c>
      <c r="S35" t="b">
        <f>EXACT(T35,[2]Translations!B21)</f>
        <v>1</v>
      </c>
      <c r="T35" s="31" t="s">
        <v>175</v>
      </c>
    </row>
    <row r="36" spans="2:20" x14ac:dyDescent="0.25">
      <c r="B36" t="s">
        <v>62</v>
      </c>
      <c r="C36" s="39" t="s">
        <v>251</v>
      </c>
      <c r="D36" s="19"/>
      <c r="E36" t="str">
        <f t="shared" si="0"/>
        <v>[A33] Andere Amphibien (andere Amphibia)</v>
      </c>
      <c r="L36" t="s">
        <v>3</v>
      </c>
      <c r="S36" t="b">
        <f>EXACT(T36,[2]Translations!B22)</f>
        <v>1</v>
      </c>
      <c r="T36" s="31" t="s">
        <v>176</v>
      </c>
    </row>
    <row r="37" spans="2:20" x14ac:dyDescent="0.25">
      <c r="B37" t="s">
        <v>63</v>
      </c>
      <c r="C37" t="s">
        <v>109</v>
      </c>
      <c r="E37" t="str">
        <f t="shared" si="0"/>
        <v>[A34] Zebrafische (Danio rerio)</v>
      </c>
      <c r="L37" t="s">
        <v>3</v>
      </c>
      <c r="S37" t="b">
        <f>EXACT(T37,[2]Translations!B23)</f>
        <v>1</v>
      </c>
      <c r="T37" s="31" t="s">
        <v>177</v>
      </c>
    </row>
    <row r="38" spans="2:20" x14ac:dyDescent="0.25">
      <c r="B38" t="s">
        <v>84</v>
      </c>
      <c r="C38" t="s">
        <v>252</v>
      </c>
      <c r="E38" t="str">
        <f t="shared" si="0"/>
        <v>[A38] Wolfsbarsche (spp., z.B. Serranidae, Moronidae)</v>
      </c>
      <c r="L38" t="s">
        <v>3</v>
      </c>
      <c r="S38" t="b">
        <f>EXACT(T38,[2]Translations!B24)</f>
        <v>1</v>
      </c>
      <c r="T38" s="31" t="s">
        <v>178</v>
      </c>
    </row>
    <row r="39" spans="2:20" x14ac:dyDescent="0.25">
      <c r="B39" t="s">
        <v>85</v>
      </c>
      <c r="C39" t="s">
        <v>110</v>
      </c>
      <c r="E39" t="str">
        <f t="shared" si="0"/>
        <v>[A39] Lachse, Forellen, Saiblinge und Äschen (Salmonidae)</v>
      </c>
      <c r="L39" t="s">
        <v>3</v>
      </c>
      <c r="S39" t="b">
        <f>EXACT(T39,[2]Translations!B25)</f>
        <v>1</v>
      </c>
      <c r="T39" s="31" t="s">
        <v>179</v>
      </c>
    </row>
    <row r="40" spans="2:20" x14ac:dyDescent="0.25">
      <c r="B40" t="s">
        <v>86</v>
      </c>
      <c r="C40" t="s">
        <v>114</v>
      </c>
      <c r="E40" t="str">
        <f t="shared" si="0"/>
        <v>[A40] Guppys, Schwertträger, Spitzmaulkärpflinge, Spiegelkärpflinge (Poeciliidae)</v>
      </c>
      <c r="L40" t="s">
        <v>3</v>
      </c>
      <c r="S40" t="b">
        <f>EXACT(T40,[2]Translations!B26)</f>
        <v>1</v>
      </c>
      <c r="T40" s="31" t="s">
        <v>180</v>
      </c>
    </row>
    <row r="41" spans="2:20" x14ac:dyDescent="0.25">
      <c r="B41" t="s">
        <v>64</v>
      </c>
      <c r="C41" s="39" t="s">
        <v>253</v>
      </c>
      <c r="D41" s="19"/>
      <c r="E41" t="str">
        <f t="shared" si="0"/>
        <v>[A35] Andere Fische (andere Pisces)</v>
      </c>
      <c r="L41" t="s">
        <v>3</v>
      </c>
      <c r="S41" t="b">
        <f>EXACT(T41,[2]Translations!B27)</f>
        <v>1</v>
      </c>
      <c r="T41" s="31" t="s">
        <v>181</v>
      </c>
    </row>
    <row r="42" spans="2:20" x14ac:dyDescent="0.25">
      <c r="B42" t="s">
        <v>65</v>
      </c>
      <c r="C42" t="s">
        <v>115</v>
      </c>
      <c r="E42" t="str">
        <f t="shared" si="0"/>
        <v>[A36] Kopffüßer (Cephalopoda)</v>
      </c>
      <c r="L42" t="s">
        <v>3</v>
      </c>
      <c r="S42" t="b">
        <f>EXACT(T42,[2]Translations!B28)</f>
        <v>1</v>
      </c>
      <c r="T42" s="31" t="s">
        <v>182</v>
      </c>
    </row>
    <row r="43" spans="2:20" x14ac:dyDescent="0.25">
      <c r="B43" t="s">
        <v>3</v>
      </c>
      <c r="L43" t="s">
        <v>3</v>
      </c>
      <c r="S43" t="b">
        <f>EXACT(T43,[2]Translations!B29)</f>
        <v>1</v>
      </c>
      <c r="T43" t="s">
        <v>183</v>
      </c>
    </row>
    <row r="44" spans="2:20" x14ac:dyDescent="0.25">
      <c r="B44" t="s">
        <v>3</v>
      </c>
      <c r="L44" t="s">
        <v>3</v>
      </c>
      <c r="S44" t="b">
        <f>EXACT(T44,[2]Translations!B30)</f>
        <v>1</v>
      </c>
      <c r="T44" s="31" t="s">
        <v>184</v>
      </c>
    </row>
    <row r="45" spans="2:20" x14ac:dyDescent="0.25">
      <c r="B45" t="s">
        <v>3</v>
      </c>
      <c r="L45" t="s">
        <v>3</v>
      </c>
      <c r="S45" t="b">
        <f>EXACT(T45,[2]Translations!B31)</f>
        <v>1</v>
      </c>
      <c r="T45" s="31" t="s">
        <v>185</v>
      </c>
    </row>
    <row r="46" spans="2:20" x14ac:dyDescent="0.25">
      <c r="B46" t="s">
        <v>3</v>
      </c>
      <c r="L46" t="s">
        <v>3</v>
      </c>
      <c r="S46" t="b">
        <f>EXACT(T46,[2]Translations!B32)</f>
        <v>1</v>
      </c>
      <c r="T46" s="31" t="s">
        <v>186</v>
      </c>
    </row>
    <row r="47" spans="2:20" x14ac:dyDescent="0.25">
      <c r="B47" t="s">
        <v>3</v>
      </c>
      <c r="L47" t="s">
        <v>3</v>
      </c>
      <c r="S47" t="b">
        <f>EXACT(T47,[2]Translations!B33)</f>
        <v>1</v>
      </c>
      <c r="T47" s="31" t="s">
        <v>187</v>
      </c>
    </row>
    <row r="48" spans="2:20" x14ac:dyDescent="0.25">
      <c r="B48" t="s">
        <v>3</v>
      </c>
      <c r="L48" t="s">
        <v>3</v>
      </c>
      <c r="S48" t="b">
        <f>EXACT(T48,[2]Translations!B34)</f>
        <v>1</v>
      </c>
      <c r="T48" s="31" t="s">
        <v>155</v>
      </c>
    </row>
    <row r="49" spans="2:20" x14ac:dyDescent="0.25">
      <c r="B49" t="s">
        <v>3</v>
      </c>
      <c r="L49" t="s">
        <v>3</v>
      </c>
      <c r="S49" t="b">
        <f>EXACT(T49,[2]Translations!B35)</f>
        <v>1</v>
      </c>
      <c r="T49" s="31" t="s">
        <v>156</v>
      </c>
    </row>
    <row r="50" spans="2:20" x14ac:dyDescent="0.25">
      <c r="B50" t="s">
        <v>3</v>
      </c>
      <c r="L50" t="s">
        <v>3</v>
      </c>
      <c r="S50" t="b">
        <f>EXACT(T50,[2]Translations!B36)</f>
        <v>1</v>
      </c>
      <c r="T50" t="s">
        <v>157</v>
      </c>
    </row>
    <row r="51" spans="2:20" x14ac:dyDescent="0.25">
      <c r="B51" t="s">
        <v>3</v>
      </c>
      <c r="L51" t="s">
        <v>3</v>
      </c>
      <c r="S51" t="b">
        <f>EXACT(T51,[2]Translations!B37)</f>
        <v>1</v>
      </c>
      <c r="T51" t="s">
        <v>158</v>
      </c>
    </row>
    <row r="52" spans="2:20" x14ac:dyDescent="0.25">
      <c r="B52" t="s">
        <v>3</v>
      </c>
      <c r="L52" t="s">
        <v>3</v>
      </c>
      <c r="S52" t="b">
        <f>EXACT(T52,[2]Translations!B38)</f>
        <v>1</v>
      </c>
      <c r="T52" s="31" t="s">
        <v>159</v>
      </c>
    </row>
    <row r="53" spans="2:20" x14ac:dyDescent="0.25">
      <c r="B53" t="s">
        <v>3</v>
      </c>
      <c r="L53" t="s">
        <v>3</v>
      </c>
      <c r="S53" t="b">
        <f>EXACT(T53,[2]Translations!B39)</f>
        <v>1</v>
      </c>
      <c r="T53" s="31" t="s">
        <v>160</v>
      </c>
    </row>
    <row r="54" spans="2:20" x14ac:dyDescent="0.25">
      <c r="B54" t="s">
        <v>3</v>
      </c>
      <c r="L54" t="s">
        <v>3</v>
      </c>
      <c r="S54" t="b">
        <f>EXACT(T54,[2]Translations!B40)</f>
        <v>1</v>
      </c>
      <c r="T54" s="32" t="s">
        <v>188</v>
      </c>
    </row>
    <row r="55" spans="2:20" x14ac:dyDescent="0.25">
      <c r="B55" t="s">
        <v>3</v>
      </c>
      <c r="L55" t="s">
        <v>3</v>
      </c>
      <c r="S55" t="b">
        <f>EXACT(T55,[2]Translations!B41)</f>
        <v>1</v>
      </c>
      <c r="T55" s="32" t="s">
        <v>189</v>
      </c>
    </row>
    <row r="56" spans="2:20" x14ac:dyDescent="0.25">
      <c r="B56" t="s">
        <v>3</v>
      </c>
      <c r="L56" t="s">
        <v>3</v>
      </c>
      <c r="S56" t="b">
        <f>EXACT(T56,[2]Translations!B42)</f>
        <v>1</v>
      </c>
      <c r="T56" s="32" t="s">
        <v>190</v>
      </c>
    </row>
    <row r="57" spans="2:20" x14ac:dyDescent="0.25">
      <c r="B57" t="s">
        <v>3</v>
      </c>
      <c r="L57" t="s">
        <v>3</v>
      </c>
      <c r="S57" t="b">
        <f>EXACT(T57,[2]Translations!B43)</f>
        <v>1</v>
      </c>
      <c r="T57" s="32" t="s">
        <v>191</v>
      </c>
    </row>
    <row r="58" spans="2:20" x14ac:dyDescent="0.25">
      <c r="B58" t="s">
        <v>3</v>
      </c>
      <c r="L58" t="s">
        <v>3</v>
      </c>
      <c r="S58" t="b">
        <f>EXACT(T58,[2]Translations!B44)</f>
        <v>1</v>
      </c>
      <c r="T58" s="32" t="s">
        <v>192</v>
      </c>
    </row>
    <row r="59" spans="2:20" x14ac:dyDescent="0.25">
      <c r="B59" t="s">
        <v>3</v>
      </c>
      <c r="L59" t="s">
        <v>3</v>
      </c>
      <c r="S59" t="b">
        <f>EXACT(T59,[2]Translations!B45)</f>
        <v>1</v>
      </c>
      <c r="T59" s="32" t="s">
        <v>193</v>
      </c>
    </row>
    <row r="60" spans="2:20" x14ac:dyDescent="0.25">
      <c r="B60" t="s">
        <v>3</v>
      </c>
      <c r="L60" t="s">
        <v>3</v>
      </c>
      <c r="S60" t="b">
        <f>EXACT(T60,[2]Translations!B46)</f>
        <v>1</v>
      </c>
      <c r="T60" s="32" t="s">
        <v>194</v>
      </c>
    </row>
    <row r="61" spans="2:20" x14ac:dyDescent="0.25">
      <c r="B61" t="s">
        <v>3</v>
      </c>
      <c r="L61" t="s">
        <v>3</v>
      </c>
      <c r="S61" t="b">
        <f>EXACT(T61,[2]Translations!B47)</f>
        <v>1</v>
      </c>
      <c r="T61" s="32" t="s">
        <v>195</v>
      </c>
    </row>
    <row r="62" spans="2:20" x14ac:dyDescent="0.25">
      <c r="B62" t="s">
        <v>3</v>
      </c>
      <c r="L62" t="s">
        <v>3</v>
      </c>
      <c r="S62" t="b">
        <f>EXACT(T62,[2]Translations!B48)</f>
        <v>1</v>
      </c>
      <c r="T62" s="32" t="s">
        <v>196</v>
      </c>
    </row>
    <row r="63" spans="2:20" x14ac:dyDescent="0.25">
      <c r="B63" t="s">
        <v>3</v>
      </c>
      <c r="L63" t="s">
        <v>3</v>
      </c>
      <c r="S63" t="b">
        <f>EXACT(T63,[2]Translations!B49)</f>
        <v>1</v>
      </c>
      <c r="T63" s="32" t="s">
        <v>197</v>
      </c>
    </row>
    <row r="64" spans="2:20" x14ac:dyDescent="0.25">
      <c r="B64" t="s">
        <v>3</v>
      </c>
      <c r="L64" t="s">
        <v>3</v>
      </c>
      <c r="S64" t="b">
        <f>EXACT(T64,[2]Translations!B50)</f>
        <v>1</v>
      </c>
      <c r="T64" s="32" t="s">
        <v>198</v>
      </c>
    </row>
    <row r="65" spans="2:20" x14ac:dyDescent="0.25">
      <c r="B65" t="s">
        <v>3</v>
      </c>
      <c r="L65" t="s">
        <v>3</v>
      </c>
      <c r="S65" t="b">
        <f>EXACT(T65,[2]Translations!B51)</f>
        <v>1</v>
      </c>
      <c r="T65" s="32" t="s">
        <v>199</v>
      </c>
    </row>
    <row r="66" spans="2:20" x14ac:dyDescent="0.25">
      <c r="B66" t="s">
        <v>3</v>
      </c>
      <c r="L66" t="s">
        <v>3</v>
      </c>
      <c r="S66" t="b">
        <f>EXACT(T66,[2]Translations!B52)</f>
        <v>1</v>
      </c>
      <c r="T66" s="32" t="s">
        <v>200</v>
      </c>
    </row>
    <row r="67" spans="2:20" x14ac:dyDescent="0.25">
      <c r="B67" t="s">
        <v>3</v>
      </c>
      <c r="L67" t="s">
        <v>3</v>
      </c>
      <c r="S67" t="b">
        <f>EXACT(T67,[2]Translations!B53)</f>
        <v>1</v>
      </c>
      <c r="T67" s="32" t="s">
        <v>201</v>
      </c>
    </row>
    <row r="68" spans="2:20" x14ac:dyDescent="0.25">
      <c r="B68" t="s">
        <v>3</v>
      </c>
      <c r="L68" t="s">
        <v>3</v>
      </c>
      <c r="S68" t="b">
        <f>EXACT(T68,[2]Translations!B54)</f>
        <v>1</v>
      </c>
      <c r="T68" s="32" t="s">
        <v>202</v>
      </c>
    </row>
    <row r="69" spans="2:20" x14ac:dyDescent="0.25">
      <c r="B69" t="s">
        <v>3</v>
      </c>
      <c r="L69" t="s">
        <v>3</v>
      </c>
      <c r="S69" t="b">
        <f>EXACT(T69,[2]Translations!B55)</f>
        <v>1</v>
      </c>
      <c r="T69" s="32" t="s">
        <v>203</v>
      </c>
    </row>
    <row r="70" spans="2:20" x14ac:dyDescent="0.25">
      <c r="B70" t="s">
        <v>3</v>
      </c>
      <c r="L70" t="s">
        <v>3</v>
      </c>
      <c r="S70" t="b">
        <f>EXACT(T70,[2]Translations!B56)</f>
        <v>1</v>
      </c>
      <c r="T70" s="32" t="s">
        <v>204</v>
      </c>
    </row>
    <row r="71" spans="2:20" x14ac:dyDescent="0.25">
      <c r="B71" t="s">
        <v>3</v>
      </c>
      <c r="L71" t="s">
        <v>3</v>
      </c>
      <c r="S71" t="b">
        <f>EXACT(T71,[2]Translations!B57)</f>
        <v>1</v>
      </c>
      <c r="T71" s="32" t="s">
        <v>205</v>
      </c>
    </row>
    <row r="72" spans="2:20" x14ac:dyDescent="0.25">
      <c r="B72" t="s">
        <v>3</v>
      </c>
      <c r="L72" t="s">
        <v>3</v>
      </c>
      <c r="S72" t="b">
        <f>EXACT(T72,[2]Translations!B58)</f>
        <v>1</v>
      </c>
      <c r="T72" s="32" t="s">
        <v>206</v>
      </c>
    </row>
    <row r="73" spans="2:20" x14ac:dyDescent="0.25">
      <c r="B73" t="s">
        <v>3</v>
      </c>
      <c r="L73" t="s">
        <v>3</v>
      </c>
      <c r="S73" t="b">
        <f>EXACT(T73,[2]Translations!B59)</f>
        <v>1</v>
      </c>
      <c r="T73" s="32" t="s">
        <v>207</v>
      </c>
    </row>
    <row r="74" spans="2:20" x14ac:dyDescent="0.25">
      <c r="B74" t="s">
        <v>3</v>
      </c>
      <c r="L74" t="s">
        <v>3</v>
      </c>
      <c r="S74" t="b">
        <f>EXACT(T74,[2]Translations!B60)</f>
        <v>1</v>
      </c>
      <c r="T74" s="32" t="s">
        <v>208</v>
      </c>
    </row>
    <row r="75" spans="2:20" x14ac:dyDescent="0.25">
      <c r="B75" t="s">
        <v>3</v>
      </c>
      <c r="L75" t="s">
        <v>3</v>
      </c>
      <c r="S75" t="b">
        <f>EXACT(T75,[2]Translations!B61)</f>
        <v>1</v>
      </c>
      <c r="T75" s="32" t="s">
        <v>209</v>
      </c>
    </row>
    <row r="76" spans="2:20" x14ac:dyDescent="0.25">
      <c r="B76" t="s">
        <v>3</v>
      </c>
      <c r="D76" s="17"/>
      <c r="L76" t="s">
        <v>3</v>
      </c>
      <c r="S76" t="b">
        <f>EXACT(T76,[2]Translations!B62)</f>
        <v>1</v>
      </c>
      <c r="T76" s="32" t="s">
        <v>210</v>
      </c>
    </row>
    <row r="77" spans="2:20" x14ac:dyDescent="0.25">
      <c r="B77" t="s">
        <v>3</v>
      </c>
      <c r="D77" s="17"/>
      <c r="S77" t="b">
        <f>EXACT(T77,[2]Translations!B63)</f>
        <v>1</v>
      </c>
      <c r="T77" s="32" t="s">
        <v>211</v>
      </c>
    </row>
    <row r="78" spans="2:20" x14ac:dyDescent="0.25">
      <c r="B78" t="s">
        <v>3</v>
      </c>
      <c r="D78" s="17"/>
      <c r="S78" t="b">
        <f>EXACT(T78,[2]Translations!B64)</f>
        <v>1</v>
      </c>
      <c r="T78" s="32" t="s">
        <v>212</v>
      </c>
    </row>
    <row r="79" spans="2:20" x14ac:dyDescent="0.25">
      <c r="B79" t="s">
        <v>3</v>
      </c>
      <c r="S79" t="b">
        <f>EXACT(T79,[2]Translations!B65)</f>
        <v>1</v>
      </c>
      <c r="T79" s="32" t="s">
        <v>213</v>
      </c>
    </row>
    <row r="80" spans="2:20" x14ac:dyDescent="0.25">
      <c r="S80" t="b">
        <f>EXACT(T80,[2]Translations!B66)</f>
        <v>1</v>
      </c>
      <c r="T80" s="32" t="s">
        <v>214</v>
      </c>
    </row>
    <row r="81" spans="19:20" x14ac:dyDescent="0.25">
      <c r="S81" t="b">
        <f>EXACT(T81,[2]Translations!B67)</f>
        <v>1</v>
      </c>
      <c r="T81" s="32" t="s">
        <v>215</v>
      </c>
    </row>
    <row r="82" spans="19:20" x14ac:dyDescent="0.25">
      <c r="S82" t="b">
        <f>EXACT(T82,[2]Translations!B68)</f>
        <v>1</v>
      </c>
      <c r="T82" s="32" t="s">
        <v>216</v>
      </c>
    </row>
    <row r="83" spans="19:20" x14ac:dyDescent="0.25">
      <c r="S83" t="b">
        <f>EXACT(T83,[2]Translations!B69)</f>
        <v>1</v>
      </c>
      <c r="T83" s="32" t="s">
        <v>217</v>
      </c>
    </row>
    <row r="84" spans="19:20" x14ac:dyDescent="0.25">
      <c r="S84" t="b">
        <f>EXACT(T84,[2]Translations!B70)</f>
        <v>1</v>
      </c>
      <c r="T84" s="32" t="s">
        <v>218</v>
      </c>
    </row>
    <row r="85" spans="19:20" x14ac:dyDescent="0.25">
      <c r="S85" t="b">
        <f>EXACT(T85,[2]Translations!B71)</f>
        <v>1</v>
      </c>
      <c r="T85" s="32" t="s">
        <v>219</v>
      </c>
    </row>
    <row r="86" spans="19:20" x14ac:dyDescent="0.25">
      <c r="S86" t="b">
        <f>EXACT(T86,[2]Translations!B72)</f>
        <v>1</v>
      </c>
      <c r="T86" s="32" t="s">
        <v>220</v>
      </c>
    </row>
    <row r="87" spans="19:20" x14ac:dyDescent="0.25">
      <c r="S87" t="b">
        <f>EXACT(T87,[2]Translations!B73)</f>
        <v>1</v>
      </c>
      <c r="T87" s="32" t="s">
        <v>221</v>
      </c>
    </row>
    <row r="88" spans="19:20" x14ac:dyDescent="0.25">
      <c r="S88" t="b">
        <f>EXACT(T88,[2]Translations!B74)</f>
        <v>1</v>
      </c>
      <c r="T88" s="32" t="s">
        <v>222</v>
      </c>
    </row>
    <row r="89" spans="19:20" x14ac:dyDescent="0.25">
      <c r="S89" t="b">
        <f>EXACT(T89,[2]Translations!B75)</f>
        <v>1</v>
      </c>
      <c r="T89" s="32" t="s">
        <v>223</v>
      </c>
    </row>
  </sheetData>
  <sheetProtection algorithmName="SHA-512" hashValue="uYkmoMben6zg+H7UX1MStcsUYGacQ0FhIi0arngxrT553kjsyIP9U0inUmVfZMYF9e+wb6sAnqTVPyccBFSAhQ==" saltValue="qwiexFbG77qdOoyvPgv/kw==" spinCount="100000" sheet="1" selectLockedCells="1" selectUnlockedCells="1"/>
  <mergeCells count="2">
    <mergeCell ref="AQ3:AS3"/>
    <mergeCell ref="AU3:AV3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</sheetPr>
  <dimension ref="A1:A2"/>
  <sheetViews>
    <sheetView workbookViewId="0">
      <selection activeCell="A2" sqref="A2"/>
    </sheetView>
  </sheetViews>
  <sheetFormatPr baseColWidth="10" defaultColWidth="9.28515625" defaultRowHeight="15" x14ac:dyDescent="0.25"/>
  <cols>
    <col min="1" max="1" width="105.28515625" customWidth="1"/>
  </cols>
  <sheetData>
    <row r="1" spans="1:1" ht="16.350000000000001" customHeight="1" x14ac:dyDescent="0.25">
      <c r="A1" s="36" t="str">
        <f>label_efforts_made_to_refine2</f>
        <v>Informationen zu Verbesserungen (Refinement) der Methoden zur Genotypsierung, insbesondere bei Gewebeproben</v>
      </c>
    </row>
    <row r="2" spans="1:1" ht="188.65" customHeight="1" x14ac:dyDescent="0.25">
      <c r="A2" s="37" t="s">
        <v>227</v>
      </c>
    </row>
  </sheetData>
  <dataValidations count="1">
    <dataValidation type="textLength" operator="lessThan" allowBlank="1" showInputMessage="1" showErrorMessage="1" error="Maximum number of 1500 characters exceeded!" sqref="A2" xr:uid="{00000000-0002-0000-0300-000000000000}">
      <formula1>1500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/>
  </sheetPr>
  <dimension ref="A1:H40"/>
  <sheetViews>
    <sheetView workbookViewId="0">
      <selection activeCell="B8" sqref="B8:G11"/>
    </sheetView>
  </sheetViews>
  <sheetFormatPr baseColWidth="10" defaultColWidth="0" defaultRowHeight="15" zeroHeight="1" x14ac:dyDescent="0.25"/>
  <cols>
    <col min="1" max="8" width="7.28515625" customWidth="1"/>
  </cols>
  <sheetData>
    <row r="1" spans="1:8" x14ac:dyDescent="0.25">
      <c r="A1" s="21"/>
      <c r="B1" s="21"/>
      <c r="C1" s="21"/>
      <c r="D1" s="21"/>
      <c r="E1" s="21"/>
      <c r="F1" s="21"/>
      <c r="G1" s="21"/>
      <c r="H1" s="21"/>
    </row>
    <row r="2" spans="1:8" x14ac:dyDescent="0.25">
      <c r="A2" s="21"/>
      <c r="B2" s="21"/>
      <c r="C2" s="21"/>
      <c r="D2" s="21"/>
      <c r="E2" s="21"/>
      <c r="F2" s="21"/>
      <c r="G2" s="21"/>
      <c r="H2" s="21"/>
    </row>
    <row r="3" spans="1:8" ht="15" customHeight="1" x14ac:dyDescent="0.25">
      <c r="A3" s="21"/>
      <c r="B3" s="88" t="s">
        <v>226</v>
      </c>
      <c r="C3" s="88"/>
      <c r="D3" s="88"/>
      <c r="E3" s="88"/>
      <c r="F3" s="88"/>
      <c r="G3" s="88"/>
      <c r="H3" s="21"/>
    </row>
    <row r="4" spans="1:8" x14ac:dyDescent="0.25">
      <c r="A4" s="21"/>
      <c r="B4" s="88"/>
      <c r="C4" s="88"/>
      <c r="D4" s="88"/>
      <c r="E4" s="88"/>
      <c r="F4" s="88"/>
      <c r="G4" s="88"/>
      <c r="H4" s="21"/>
    </row>
    <row r="5" spans="1:8" x14ac:dyDescent="0.25">
      <c r="A5" s="21"/>
      <c r="B5" s="88"/>
      <c r="C5" s="88"/>
      <c r="D5" s="88"/>
      <c r="E5" s="88"/>
      <c r="F5" s="88"/>
      <c r="G5" s="88"/>
      <c r="H5" s="21"/>
    </row>
    <row r="6" spans="1:8" x14ac:dyDescent="0.25">
      <c r="A6" s="21"/>
      <c r="B6" s="88"/>
      <c r="C6" s="88"/>
      <c r="D6" s="88"/>
      <c r="E6" s="88"/>
      <c r="F6" s="88"/>
      <c r="G6" s="88"/>
      <c r="H6" s="21"/>
    </row>
    <row r="7" spans="1:8" x14ac:dyDescent="0.25">
      <c r="A7" s="21"/>
      <c r="B7" s="22"/>
      <c r="C7" s="23"/>
      <c r="D7" s="23"/>
      <c r="E7" s="23"/>
      <c r="F7" s="23"/>
      <c r="G7" s="24"/>
      <c r="H7" s="21"/>
    </row>
    <row r="8" spans="1:8" ht="15" customHeight="1" x14ac:dyDescent="0.25">
      <c r="A8" s="21"/>
      <c r="B8" s="89" t="s">
        <v>231</v>
      </c>
      <c r="C8" s="89"/>
      <c r="D8" s="89"/>
      <c r="E8" s="89"/>
      <c r="F8" s="89"/>
      <c r="G8" s="89"/>
      <c r="H8" s="21"/>
    </row>
    <row r="9" spans="1:8" x14ac:dyDescent="0.25">
      <c r="A9" s="21"/>
      <c r="B9" s="89"/>
      <c r="C9" s="89"/>
      <c r="D9" s="89"/>
      <c r="E9" s="89"/>
      <c r="F9" s="89"/>
      <c r="G9" s="89"/>
      <c r="H9" s="21"/>
    </row>
    <row r="10" spans="1:8" x14ac:dyDescent="0.25">
      <c r="A10" s="21"/>
      <c r="B10" s="89"/>
      <c r="C10" s="89"/>
      <c r="D10" s="89"/>
      <c r="E10" s="89"/>
      <c r="F10" s="89"/>
      <c r="G10" s="89"/>
      <c r="H10" s="21"/>
    </row>
    <row r="11" spans="1:8" x14ac:dyDescent="0.25">
      <c r="A11" s="21"/>
      <c r="B11" s="89"/>
      <c r="C11" s="89"/>
      <c r="D11" s="89"/>
      <c r="E11" s="89"/>
      <c r="F11" s="89"/>
      <c r="G11" s="89"/>
      <c r="H11" s="21"/>
    </row>
    <row r="12" spans="1:8" x14ac:dyDescent="0.25">
      <c r="A12" s="21"/>
      <c r="B12" s="21"/>
      <c r="C12" s="21"/>
      <c r="D12" s="21"/>
      <c r="E12" s="21"/>
      <c r="F12" s="21"/>
      <c r="G12" s="21"/>
      <c r="H12" s="21"/>
    </row>
    <row r="13" spans="1:8" x14ac:dyDescent="0.25">
      <c r="A13" s="21"/>
      <c r="B13" s="21"/>
      <c r="C13" s="21"/>
      <c r="D13" s="21"/>
      <c r="E13" s="21"/>
      <c r="F13" s="21"/>
      <c r="G13" s="21"/>
      <c r="H13" s="21"/>
    </row>
    <row r="14" spans="1:8" x14ac:dyDescent="0.25">
      <c r="A14" s="21"/>
      <c r="B14" s="21"/>
      <c r="C14" s="21"/>
      <c r="D14" s="21"/>
      <c r="E14" s="21"/>
      <c r="F14" s="21"/>
      <c r="G14" s="21"/>
      <c r="H14" s="21"/>
    </row>
    <row r="15" spans="1:8" x14ac:dyDescent="0.25">
      <c r="A15" s="21"/>
      <c r="B15" s="21"/>
      <c r="C15" s="21"/>
      <c r="D15" s="21"/>
      <c r="E15" s="21"/>
      <c r="F15" s="21"/>
      <c r="G15" s="21"/>
      <c r="H15" s="21"/>
    </row>
    <row r="16" spans="1:8" x14ac:dyDescent="0.25">
      <c r="A16" s="21"/>
      <c r="B16" s="21"/>
      <c r="C16" s="21"/>
      <c r="D16" s="21"/>
      <c r="E16" s="21"/>
      <c r="F16" s="21"/>
      <c r="G16" s="21"/>
      <c r="H16" s="21"/>
    </row>
    <row r="17" spans="1:8" x14ac:dyDescent="0.25">
      <c r="A17" s="21"/>
      <c r="B17" s="21"/>
      <c r="C17" s="21"/>
      <c r="D17" s="21"/>
      <c r="E17" s="21"/>
      <c r="F17" s="21"/>
      <c r="G17" s="21"/>
      <c r="H17" s="21"/>
    </row>
    <row r="18" spans="1:8" x14ac:dyDescent="0.25">
      <c r="A18" s="21"/>
      <c r="B18" s="21"/>
      <c r="C18" s="21"/>
      <c r="D18" s="21"/>
      <c r="E18" s="21"/>
      <c r="F18" s="21"/>
      <c r="G18" s="21"/>
      <c r="H18" s="21"/>
    </row>
    <row r="19" spans="1:8" x14ac:dyDescent="0.25">
      <c r="A19" s="21"/>
      <c r="B19" s="21"/>
      <c r="C19" s="21"/>
      <c r="D19" s="21"/>
      <c r="E19" s="21"/>
      <c r="F19" s="21"/>
      <c r="G19" s="21"/>
      <c r="H19" s="21"/>
    </row>
    <row r="20" spans="1:8" x14ac:dyDescent="0.25">
      <c r="A20" s="21"/>
      <c r="B20" s="21"/>
      <c r="C20" s="21"/>
      <c r="D20" s="21"/>
      <c r="E20" s="21"/>
      <c r="F20" s="21"/>
      <c r="G20" s="21"/>
      <c r="H20" s="21"/>
    </row>
    <row r="21" spans="1:8" x14ac:dyDescent="0.25">
      <c r="A21" s="21"/>
      <c r="B21" s="21"/>
      <c r="C21" s="21"/>
      <c r="D21" s="21"/>
      <c r="E21" s="21"/>
      <c r="F21" s="21"/>
      <c r="G21" s="21"/>
      <c r="H21" s="21"/>
    </row>
    <row r="22" spans="1:8" x14ac:dyDescent="0.25">
      <c r="A22" s="21"/>
      <c r="B22" s="21"/>
      <c r="C22" s="21"/>
      <c r="D22" s="21"/>
      <c r="E22" s="21"/>
      <c r="F22" s="21"/>
      <c r="G22" s="21"/>
      <c r="H22" s="21"/>
    </row>
    <row r="23" spans="1:8" x14ac:dyDescent="0.25">
      <c r="A23" s="21"/>
      <c r="B23" s="21"/>
      <c r="C23" s="21"/>
      <c r="D23" s="21"/>
      <c r="E23" s="21"/>
      <c r="F23" s="21"/>
      <c r="G23" s="21"/>
      <c r="H23" s="21"/>
    </row>
    <row r="24" spans="1:8" x14ac:dyDescent="0.25">
      <c r="A24" s="21"/>
      <c r="B24" s="21"/>
      <c r="C24" s="21"/>
      <c r="D24" s="21"/>
      <c r="E24" s="21"/>
      <c r="F24" s="21"/>
      <c r="G24" s="21"/>
      <c r="H24" s="21"/>
    </row>
    <row r="25" spans="1:8" hidden="1" x14ac:dyDescent="0.25">
      <c r="A25" s="21"/>
      <c r="B25" s="21"/>
      <c r="C25" s="21"/>
      <c r="D25" s="21"/>
      <c r="E25" s="21"/>
      <c r="F25" s="21"/>
      <c r="G25" s="21"/>
      <c r="H25" s="21"/>
    </row>
    <row r="26" spans="1:8" hidden="1" x14ac:dyDescent="0.25">
      <c r="A26" s="21"/>
      <c r="B26" s="21"/>
      <c r="C26" s="21"/>
      <c r="D26" s="21"/>
      <c r="E26" s="21"/>
      <c r="F26" s="21"/>
      <c r="G26" s="21"/>
      <c r="H26" s="21"/>
    </row>
    <row r="27" spans="1:8" hidden="1" x14ac:dyDescent="0.25">
      <c r="A27" s="21"/>
      <c r="B27" s="21"/>
      <c r="C27" s="21"/>
      <c r="D27" s="21"/>
      <c r="E27" s="21"/>
      <c r="F27" s="21"/>
      <c r="G27" s="21"/>
      <c r="H27" s="21"/>
    </row>
    <row r="28" spans="1:8" hidden="1" x14ac:dyDescent="0.25">
      <c r="A28" s="21"/>
      <c r="B28" s="21"/>
      <c r="C28" s="21"/>
      <c r="D28" s="21"/>
      <c r="E28" s="21"/>
      <c r="F28" s="21"/>
      <c r="G28" s="21"/>
      <c r="H28" s="21"/>
    </row>
    <row r="29" spans="1:8" hidden="1" x14ac:dyDescent="0.25">
      <c r="A29" s="21"/>
      <c r="B29" s="21"/>
      <c r="C29" s="21"/>
      <c r="D29" s="21"/>
      <c r="E29" s="21"/>
      <c r="F29" s="21"/>
      <c r="G29" s="21"/>
      <c r="H29" s="21"/>
    </row>
    <row r="30" spans="1:8" hidden="1" x14ac:dyDescent="0.25">
      <c r="A30" s="21"/>
      <c r="B30" s="21"/>
      <c r="C30" s="21"/>
      <c r="D30" s="21"/>
      <c r="E30" s="21"/>
      <c r="F30" s="21"/>
      <c r="G30" s="21"/>
      <c r="H30" s="21"/>
    </row>
    <row r="31" spans="1:8" hidden="1" x14ac:dyDescent="0.25">
      <c r="A31" s="21"/>
      <c r="B31" s="21"/>
      <c r="C31" s="21"/>
      <c r="D31" s="21"/>
      <c r="E31" s="21"/>
      <c r="F31" s="21"/>
      <c r="G31" s="21"/>
      <c r="H31" s="21"/>
    </row>
    <row r="32" spans="1:8" hidden="1" x14ac:dyDescent="0.25">
      <c r="A32" s="21"/>
      <c r="B32" s="21"/>
      <c r="C32" s="21"/>
      <c r="D32" s="21"/>
      <c r="E32" s="21"/>
      <c r="F32" s="21"/>
      <c r="G32" s="21"/>
      <c r="H32" s="21"/>
    </row>
    <row r="33" spans="1:8" hidden="1" x14ac:dyDescent="0.25">
      <c r="A33" s="21"/>
      <c r="B33" s="21"/>
      <c r="C33" s="21"/>
      <c r="D33" s="21"/>
      <c r="E33" s="21"/>
      <c r="F33" s="21"/>
      <c r="G33" s="21"/>
      <c r="H33" s="21"/>
    </row>
    <row r="34" spans="1:8" hidden="1" x14ac:dyDescent="0.25">
      <c r="A34" s="21"/>
      <c r="B34" s="21"/>
      <c r="C34" s="21"/>
      <c r="D34" s="21"/>
      <c r="E34" s="21"/>
      <c r="F34" s="21"/>
      <c r="G34" s="21"/>
      <c r="H34" s="21"/>
    </row>
    <row r="35" spans="1:8" hidden="1" x14ac:dyDescent="0.25">
      <c r="A35" s="21"/>
      <c r="B35" s="21"/>
      <c r="C35" s="21"/>
      <c r="D35" s="21"/>
      <c r="E35" s="21"/>
      <c r="F35" s="21"/>
      <c r="G35" s="21"/>
      <c r="H35" s="21"/>
    </row>
    <row r="36" spans="1:8" hidden="1" x14ac:dyDescent="0.25">
      <c r="A36" s="21"/>
      <c r="B36" s="21"/>
      <c r="C36" s="21"/>
      <c r="D36" s="21"/>
      <c r="E36" s="21"/>
      <c r="F36" s="21"/>
      <c r="G36" s="21"/>
      <c r="H36" s="21"/>
    </row>
    <row r="37" spans="1:8" hidden="1" x14ac:dyDescent="0.25">
      <c r="A37" s="21"/>
      <c r="B37" s="21"/>
      <c r="C37" s="21"/>
      <c r="D37" s="21"/>
      <c r="E37" s="21"/>
      <c r="F37" s="21"/>
      <c r="G37" s="21"/>
      <c r="H37" s="21"/>
    </row>
    <row r="38" spans="1:8" hidden="1" x14ac:dyDescent="0.25">
      <c r="A38" s="21"/>
      <c r="B38" s="21"/>
      <c r="C38" s="21"/>
      <c r="D38" s="21"/>
      <c r="E38" s="21"/>
      <c r="F38" s="21"/>
      <c r="G38" s="21"/>
      <c r="H38" s="21"/>
    </row>
    <row r="39" spans="1:8" hidden="1" x14ac:dyDescent="0.25">
      <c r="A39" s="21"/>
      <c r="B39" s="21"/>
      <c r="C39" s="21"/>
      <c r="D39" s="21"/>
      <c r="E39" s="21"/>
      <c r="F39" s="21"/>
      <c r="G39" s="21"/>
      <c r="H39" s="21"/>
    </row>
    <row r="40" spans="1:8" hidden="1" x14ac:dyDescent="0.25">
      <c r="A40" s="21"/>
      <c r="B40" s="21"/>
      <c r="C40" s="21"/>
      <c r="D40" s="21"/>
      <c r="E40" s="21"/>
      <c r="F40" s="21"/>
      <c r="G40" s="21"/>
      <c r="H40" s="21"/>
    </row>
  </sheetData>
  <sheetProtection algorithmName="SHA-512" hashValue="47+rDDjYCr94XWorF8xiiPnk1bfbzXtqoYk9w/IisA2gmZFgB5c+9YaeV9khsRva5p99UV8o941Pj6X12V3UoA==" saltValue="qZdkrvCWfMSqteSdx3er5Q==" spinCount="100000" sheet="1" selectLockedCells="1"/>
  <mergeCells count="2">
    <mergeCell ref="B3:G6"/>
    <mergeCell ref="B8:G1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Line="0" autoPict="0" macro="[0]!Validate_Click" altText="Validate">
                <anchor moveWithCells="1" sizeWithCells="1">
                  <from>
                    <xdr:col>2</xdr:col>
                    <xdr:colOff>47625</xdr:colOff>
                    <xdr:row>16</xdr:row>
                    <xdr:rowOff>57150</xdr:rowOff>
                  </from>
                  <to>
                    <xdr:col>5</xdr:col>
                    <xdr:colOff>19050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45</vt:i4>
      </vt:variant>
    </vt:vector>
  </HeadingPairs>
  <TitlesOfParts>
    <vt:vector size="50" baseType="lpstr">
      <vt:lpstr>Deckblatt</vt:lpstr>
      <vt:lpstr>List</vt:lpstr>
      <vt:lpstr>Translations</vt:lpstr>
      <vt:lpstr>Refinement der Genotypisierung</vt:lpstr>
      <vt:lpstr>Validierung</vt:lpstr>
      <vt:lpstr>AnimalsList</vt:lpstr>
      <vt:lpstr>CancelButton</vt:lpstr>
      <vt:lpstr>CountryCodesList</vt:lpstr>
      <vt:lpstr>CountryCodesList2</vt:lpstr>
      <vt:lpstr>List!Druckbereich</vt:lpstr>
      <vt:lpstr>DuplicateButton1</vt:lpstr>
      <vt:lpstr>GeneticStatusList</vt:lpstr>
      <vt:lpstr>GoButton</vt:lpstr>
      <vt:lpstr>label_efforts_made_to_refine</vt:lpstr>
      <vt:lpstr>label_efforts_made_to_refine2</vt:lpstr>
      <vt:lpstr>LabelAnimalSpecies</vt:lpstr>
      <vt:lpstr>LabelCollectionOfOrgans</vt:lpstr>
      <vt:lpstr>LabelComments</vt:lpstr>
      <vt:lpstr>LabelCreationOfNewGL</vt:lpstr>
      <vt:lpstr>LabelCurrentRow</vt:lpstr>
      <vt:lpstr>LabelField_1</vt:lpstr>
      <vt:lpstr>LabelField_2</vt:lpstr>
      <vt:lpstr>LabelField_3</vt:lpstr>
      <vt:lpstr>LabelField_4</vt:lpstr>
      <vt:lpstr>LabelField_5</vt:lpstr>
      <vt:lpstr>LabelField_6</vt:lpstr>
      <vt:lpstr>LabelGeneticStatus</vt:lpstr>
      <vt:lpstr>LabelId1</vt:lpstr>
      <vt:lpstr>LabelId2</vt:lpstr>
      <vt:lpstr>LabelId3</vt:lpstr>
      <vt:lpstr>LabelMaintenance</vt:lpstr>
      <vt:lpstr>LabelMethodOfTissueSampling</vt:lpstr>
      <vt:lpstr>LabelMethodOfTissueSamplingSpecifyOther</vt:lpstr>
      <vt:lpstr>LabelNumberOfAnimals</vt:lpstr>
      <vt:lpstr>LabelRecordType</vt:lpstr>
      <vt:lpstr>LabelSpecifyOtherAnimalSpecies</vt:lpstr>
      <vt:lpstr>Methods_of_tissue_sampling</vt:lpstr>
      <vt:lpstr>NextButton</vt:lpstr>
      <vt:lpstr>NoList</vt:lpstr>
      <vt:lpstr>PreviousButton</vt:lpstr>
      <vt:lpstr>Purposes</vt:lpstr>
      <vt:lpstr>RecordTypeIR2</vt:lpstr>
      <vt:lpstr>RecordTypeList</vt:lpstr>
      <vt:lpstr>RecordTypeList2</vt:lpstr>
      <vt:lpstr>ReportingYearsList</vt:lpstr>
      <vt:lpstr>RowContent</vt:lpstr>
      <vt:lpstr>SaveButton</vt:lpstr>
      <vt:lpstr>UserForm1</vt:lpstr>
      <vt:lpstr>YesList</vt:lpstr>
      <vt:lpstr>YesNotList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 ENV-CLIMA</dc:creator>
  <cp:lastModifiedBy>sschuh</cp:lastModifiedBy>
  <cp:revision>7</cp:revision>
  <cp:lastPrinted>2012-12-14T10:52:38Z</cp:lastPrinted>
  <dcterms:created xsi:type="dcterms:W3CDTF">2012-12-07T12:07:11Z</dcterms:created>
  <dcterms:modified xsi:type="dcterms:W3CDTF">2023-12-22T10:27:50Z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ructureVersion">
    <vt:lpwstr>1.2</vt:lpwstr>
  </property>
  <property fmtid="{D5CDD505-2E9C-101B-9397-08002B2CF9AE}" pid="3" name="version">
    <vt:lpwstr>1.15</vt:lpwstr>
  </property>
</Properties>
</file>