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Shared/Teammitglieder/Müller/7-H2020/Timesheet neu/Ungeschützte Vorlage Timesheets ab 2021/"/>
    </mc:Choice>
  </mc:AlternateContent>
  <xr:revisionPtr revIDLastSave="0" documentId="8_{EC19A56D-BCB2-9043-8A20-2D5747102EBE}" xr6:coauthVersionLast="45" xr6:coauthVersionMax="45" xr10:uidLastSave="{00000000-0000-0000-0000-000000000000}"/>
  <workbookProtection workbookAlgorithmName="SHA-512" workbookHashValue="Y9O07uiASRsTOnZ0V+Yqczds5FhPTKkfmkekr3HEGum/bQMuFAqcvdM97WTNJBcu54W9ETOOyiy9Ypd7v+Wqzg==" workbookSaltValue="u98CaSNiqCYmk6VF8nasjQ==" workbookSpinCount="100000" lockStructure="1"/>
  <bookViews>
    <workbookView xWindow="0" yWindow="460" windowWidth="25600" windowHeight="12340" firstSheet="2" activeTab="12" xr2:uid="{00000000-000D-0000-FFFF-FFFF00000000}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</sheets>
  <definedNames>
    <definedName name="Year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6" i="6" l="1"/>
  <c r="AN23" i="6"/>
  <c r="AN25" i="6"/>
  <c r="AN24" i="6"/>
  <c r="AN22" i="6"/>
  <c r="AN21" i="6"/>
  <c r="AN20" i="6"/>
  <c r="AN19" i="6"/>
  <c r="AN18" i="6"/>
  <c r="AN17" i="6"/>
  <c r="AN16" i="6"/>
  <c r="AN15" i="6"/>
  <c r="AN14" i="6"/>
  <c r="AN13" i="6"/>
  <c r="M1" i="17"/>
  <c r="J1" i="17"/>
  <c r="G1" i="17"/>
  <c r="C1" i="17"/>
  <c r="C3" i="17"/>
  <c r="AI23" i="7"/>
  <c r="AI26" i="7" s="1"/>
  <c r="AM23" i="6"/>
  <c r="AM26" i="6" s="1"/>
  <c r="AL23" i="6"/>
  <c r="AL26" i="6" s="1"/>
  <c r="H23" i="6"/>
  <c r="H26" i="6" s="1"/>
  <c r="I23" i="6"/>
  <c r="I26" i="6" s="1"/>
  <c r="J23" i="6"/>
  <c r="K23" i="6"/>
  <c r="L23" i="6"/>
  <c r="L26" i="6" s="1"/>
  <c r="M23" i="6"/>
  <c r="M26" i="6" s="1"/>
  <c r="N23" i="6"/>
  <c r="N26" i="6" s="1"/>
  <c r="O23" i="6"/>
  <c r="O26" i="6" s="1"/>
  <c r="P23" i="6"/>
  <c r="P26" i="6" s="1"/>
  <c r="Q23" i="6"/>
  <c r="Q26" i="6" s="1"/>
  <c r="R23" i="6"/>
  <c r="S23" i="6"/>
  <c r="T23" i="6"/>
  <c r="T26" i="6" s="1"/>
  <c r="U23" i="6"/>
  <c r="U26" i="6" s="1"/>
  <c r="V23" i="6"/>
  <c r="V26" i="6" s="1"/>
  <c r="W23" i="6"/>
  <c r="W26" i="6" s="1"/>
  <c r="X23" i="6"/>
  <c r="X26" i="6" s="1"/>
  <c r="Y23" i="6"/>
  <c r="Y26" i="6" s="1"/>
  <c r="Z23" i="6"/>
  <c r="AA23" i="6"/>
  <c r="AB23" i="6"/>
  <c r="AB26" i="6" s="1"/>
  <c r="AC23" i="6"/>
  <c r="AC26" i="6" s="1"/>
  <c r="AD23" i="6"/>
  <c r="AD26" i="6" s="1"/>
  <c r="AE23" i="6"/>
  <c r="AE26" i="6" s="1"/>
  <c r="AF23" i="6"/>
  <c r="AF26" i="6" s="1"/>
  <c r="AG23" i="6"/>
  <c r="AG26" i="6" s="1"/>
  <c r="AH23" i="6"/>
  <c r="AH26" i="6" s="1"/>
  <c r="AI23" i="6"/>
  <c r="AI26" i="6" s="1"/>
  <c r="J26" i="6"/>
  <c r="K26" i="6"/>
  <c r="R26" i="6"/>
  <c r="S26" i="6"/>
  <c r="Z26" i="6"/>
  <c r="AA26" i="6"/>
  <c r="Q5" i="14" l="1"/>
  <c r="Q5" i="13"/>
  <c r="Q5" i="12"/>
  <c r="Q5" i="10"/>
  <c r="Q5" i="9"/>
  <c r="Q5" i="8"/>
  <c r="Q5" i="7"/>
  <c r="Q5" i="6"/>
  <c r="Q5" i="5"/>
  <c r="Q5" i="4"/>
  <c r="Q5" i="3" s="1"/>
  <c r="O3" i="14"/>
  <c r="C3" i="14"/>
  <c r="AD1" i="14"/>
  <c r="X1" i="14"/>
  <c r="Q1" i="14"/>
  <c r="D1" i="14"/>
  <c r="O3" i="13"/>
  <c r="C3" i="13"/>
  <c r="AD1" i="13"/>
  <c r="X1" i="13"/>
  <c r="Q1" i="13"/>
  <c r="D1" i="13"/>
  <c r="O3" i="12"/>
  <c r="C3" i="12"/>
  <c r="AD1" i="12"/>
  <c r="X1" i="12"/>
  <c r="Q1" i="12"/>
  <c r="D1" i="12"/>
  <c r="O3" i="10"/>
  <c r="C3" i="10"/>
  <c r="AD1" i="10"/>
  <c r="X1" i="10"/>
  <c r="Q1" i="10"/>
  <c r="D1" i="10"/>
  <c r="O3" i="9"/>
  <c r="C3" i="9"/>
  <c r="AD1" i="9"/>
  <c r="X1" i="9"/>
  <c r="Q1" i="9"/>
  <c r="D1" i="9"/>
  <c r="O3" i="8"/>
  <c r="C3" i="8"/>
  <c r="AD1" i="8"/>
  <c r="X1" i="8"/>
  <c r="Q1" i="8"/>
  <c r="D1" i="8"/>
  <c r="O3" i="7"/>
  <c r="C3" i="7"/>
  <c r="AD1" i="7"/>
  <c r="X1" i="7"/>
  <c r="Q1" i="7"/>
  <c r="D1" i="7"/>
  <c r="O3" i="6"/>
  <c r="C3" i="6"/>
  <c r="AD1" i="6"/>
  <c r="X1" i="6"/>
  <c r="Q1" i="6"/>
  <c r="D1" i="6"/>
  <c r="O3" i="5"/>
  <c r="C3" i="5"/>
  <c r="AD1" i="5"/>
  <c r="X1" i="5"/>
  <c r="Q1" i="5"/>
  <c r="D1" i="5"/>
  <c r="O3" i="4"/>
  <c r="C3" i="4"/>
  <c r="AD1" i="4"/>
  <c r="X1" i="4"/>
  <c r="Q1" i="4"/>
  <c r="D1" i="4"/>
  <c r="O3" i="3"/>
  <c r="C3" i="3"/>
  <c r="AD1" i="3"/>
  <c r="X1" i="3"/>
  <c r="Q1" i="3"/>
  <c r="D1" i="3"/>
  <c r="H6" i="14" l="1"/>
  <c r="H6" i="13"/>
  <c r="H6" i="12"/>
  <c r="H6" i="10"/>
  <c r="F6" i="10" s="1"/>
  <c r="D9" i="10" s="1"/>
  <c r="E9" i="10" s="1"/>
  <c r="F9" i="10" s="1"/>
  <c r="G9" i="10" s="1"/>
  <c r="H9" i="10" s="1"/>
  <c r="I9" i="10" s="1"/>
  <c r="J9" i="10" s="1"/>
  <c r="F6" i="14"/>
  <c r="D9" i="14" s="1"/>
  <c r="E9" i="14" s="1"/>
  <c r="F9" i="14" s="1"/>
  <c r="G9" i="14" s="1"/>
  <c r="F6" i="13"/>
  <c r="D9" i="13" s="1"/>
  <c r="E9" i="13" s="1"/>
  <c r="F9" i="13" s="1"/>
  <c r="G9" i="13" s="1"/>
  <c r="H9" i="13" s="1"/>
  <c r="I9" i="13" s="1"/>
  <c r="J9" i="13" s="1"/>
  <c r="F6" i="12"/>
  <c r="D9" i="12" s="1"/>
  <c r="E9" i="12" s="1"/>
  <c r="F9" i="12" s="1"/>
  <c r="G9" i="12" s="1"/>
  <c r="H9" i="12" s="1"/>
  <c r="I9" i="12" s="1"/>
  <c r="J9" i="12" s="1"/>
  <c r="D8" i="13"/>
  <c r="E8" i="13" s="1"/>
  <c r="F8" i="13" s="1"/>
  <c r="G8" i="13" s="1"/>
  <c r="H8" i="13" s="1"/>
  <c r="I8" i="13" s="1"/>
  <c r="J8" i="13" s="1"/>
  <c r="AN25" i="14"/>
  <c r="AN24" i="14"/>
  <c r="AL23" i="14"/>
  <c r="AL26" i="14" s="1"/>
  <c r="AK23" i="14"/>
  <c r="AK26" i="14" s="1"/>
  <c r="AJ23" i="14"/>
  <c r="AJ26" i="14" s="1"/>
  <c r="AI23" i="14"/>
  <c r="AI26" i="14" s="1"/>
  <c r="AH23" i="14"/>
  <c r="AH26" i="14" s="1"/>
  <c r="AG23" i="14"/>
  <c r="AG26" i="14" s="1"/>
  <c r="AF23" i="14"/>
  <c r="AF26" i="14" s="1"/>
  <c r="AE23" i="14"/>
  <c r="AE26" i="14" s="1"/>
  <c r="AD23" i="14"/>
  <c r="AD26" i="14" s="1"/>
  <c r="AC23" i="14"/>
  <c r="AC26" i="14" s="1"/>
  <c r="AB23" i="14"/>
  <c r="AB26" i="14" s="1"/>
  <c r="AA23" i="14"/>
  <c r="AA26" i="14" s="1"/>
  <c r="Z23" i="14"/>
  <c r="Z26" i="14" s="1"/>
  <c r="Y23" i="14"/>
  <c r="Y26" i="14" s="1"/>
  <c r="X23" i="14"/>
  <c r="X26" i="14" s="1"/>
  <c r="W23" i="14"/>
  <c r="W26" i="14" s="1"/>
  <c r="V23" i="14"/>
  <c r="V26" i="14" s="1"/>
  <c r="U23" i="14"/>
  <c r="U26" i="14" s="1"/>
  <c r="T23" i="14"/>
  <c r="T26" i="14" s="1"/>
  <c r="S23" i="14"/>
  <c r="S26" i="14" s="1"/>
  <c r="R23" i="14"/>
  <c r="R26" i="14" s="1"/>
  <c r="Q23" i="14"/>
  <c r="Q26" i="14" s="1"/>
  <c r="P23" i="14"/>
  <c r="P26" i="14" s="1"/>
  <c r="O23" i="14"/>
  <c r="O26" i="14" s="1"/>
  <c r="N23" i="14"/>
  <c r="N26" i="14" s="1"/>
  <c r="M23" i="14"/>
  <c r="M26" i="14" s="1"/>
  <c r="L23" i="14"/>
  <c r="L26" i="14" s="1"/>
  <c r="K23" i="14"/>
  <c r="K26" i="14" s="1"/>
  <c r="J23" i="14"/>
  <c r="J26" i="14" s="1"/>
  <c r="I23" i="14"/>
  <c r="I26" i="14" s="1"/>
  <c r="H23" i="14"/>
  <c r="H26" i="14" s="1"/>
  <c r="G23" i="14"/>
  <c r="G26" i="14" s="1"/>
  <c r="F23" i="14"/>
  <c r="F26" i="14" s="1"/>
  <c r="E23" i="14"/>
  <c r="E26" i="14" s="1"/>
  <c r="D23" i="14"/>
  <c r="AN22" i="14"/>
  <c r="AN21" i="14"/>
  <c r="AN20" i="14"/>
  <c r="AN19" i="14"/>
  <c r="AN18" i="14"/>
  <c r="AN17" i="14"/>
  <c r="AN16" i="14"/>
  <c r="AN15" i="14"/>
  <c r="AN14" i="14"/>
  <c r="AN13" i="14"/>
  <c r="AN25" i="13"/>
  <c r="AN24" i="13"/>
  <c r="AL23" i="13"/>
  <c r="AL26" i="13" s="1"/>
  <c r="AK23" i="13"/>
  <c r="AK26" i="13" s="1"/>
  <c r="AJ23" i="13"/>
  <c r="AJ26" i="13" s="1"/>
  <c r="AI23" i="13"/>
  <c r="AI26" i="13" s="1"/>
  <c r="AH23" i="13"/>
  <c r="AH26" i="13" s="1"/>
  <c r="AG23" i="13"/>
  <c r="AG26" i="13" s="1"/>
  <c r="AF23" i="13"/>
  <c r="AF26" i="13" s="1"/>
  <c r="AE23" i="13"/>
  <c r="AE26" i="13" s="1"/>
  <c r="AD23" i="13"/>
  <c r="AD26" i="13" s="1"/>
  <c r="AC23" i="13"/>
  <c r="AC26" i="13" s="1"/>
  <c r="AB23" i="13"/>
  <c r="AB26" i="13" s="1"/>
  <c r="AA23" i="13"/>
  <c r="AA26" i="13" s="1"/>
  <c r="Z23" i="13"/>
  <c r="Z26" i="13" s="1"/>
  <c r="Y23" i="13"/>
  <c r="Y26" i="13" s="1"/>
  <c r="X23" i="13"/>
  <c r="X26" i="13" s="1"/>
  <c r="W23" i="13"/>
  <c r="W26" i="13" s="1"/>
  <c r="V23" i="13"/>
  <c r="V26" i="13" s="1"/>
  <c r="U23" i="13"/>
  <c r="U26" i="13" s="1"/>
  <c r="T23" i="13"/>
  <c r="T26" i="13" s="1"/>
  <c r="S23" i="13"/>
  <c r="S26" i="13" s="1"/>
  <c r="R23" i="13"/>
  <c r="R26" i="13" s="1"/>
  <c r="Q23" i="13"/>
  <c r="Q26" i="13" s="1"/>
  <c r="P23" i="13"/>
  <c r="P26" i="13" s="1"/>
  <c r="O23" i="13"/>
  <c r="O26" i="13" s="1"/>
  <c r="N23" i="13"/>
  <c r="N26" i="13" s="1"/>
  <c r="M23" i="13"/>
  <c r="M26" i="13" s="1"/>
  <c r="L23" i="13"/>
  <c r="L26" i="13" s="1"/>
  <c r="K23" i="13"/>
  <c r="K26" i="13" s="1"/>
  <c r="J23" i="13"/>
  <c r="J26" i="13" s="1"/>
  <c r="I23" i="13"/>
  <c r="I26" i="13" s="1"/>
  <c r="H23" i="13"/>
  <c r="H26" i="13" s="1"/>
  <c r="G23" i="13"/>
  <c r="G26" i="13" s="1"/>
  <c r="F23" i="13"/>
  <c r="F26" i="13" s="1"/>
  <c r="E23" i="13"/>
  <c r="E26" i="13" s="1"/>
  <c r="D23" i="13"/>
  <c r="AN22" i="13"/>
  <c r="AN21" i="13"/>
  <c r="AN20" i="13"/>
  <c r="AN19" i="13"/>
  <c r="AN18" i="13"/>
  <c r="AN17" i="13"/>
  <c r="AN16" i="13"/>
  <c r="AN15" i="13"/>
  <c r="AN14" i="13"/>
  <c r="AN13" i="13"/>
  <c r="AN25" i="12"/>
  <c r="AN24" i="12"/>
  <c r="AL23" i="12"/>
  <c r="AL26" i="12" s="1"/>
  <c r="AK23" i="12"/>
  <c r="AK26" i="12" s="1"/>
  <c r="AJ23" i="12"/>
  <c r="AJ26" i="12" s="1"/>
  <c r="AI23" i="12"/>
  <c r="AI26" i="12" s="1"/>
  <c r="AH23" i="12"/>
  <c r="AH26" i="12" s="1"/>
  <c r="AG23" i="12"/>
  <c r="AG26" i="12" s="1"/>
  <c r="AF23" i="12"/>
  <c r="AF26" i="12" s="1"/>
  <c r="AE23" i="12"/>
  <c r="AE26" i="12" s="1"/>
  <c r="AD23" i="12"/>
  <c r="AD26" i="12" s="1"/>
  <c r="AC23" i="12"/>
  <c r="AC26" i="12" s="1"/>
  <c r="AB23" i="12"/>
  <c r="AB26" i="12" s="1"/>
  <c r="AA23" i="12"/>
  <c r="AA26" i="12" s="1"/>
  <c r="Z23" i="12"/>
  <c r="Z26" i="12" s="1"/>
  <c r="Y23" i="12"/>
  <c r="Y26" i="12" s="1"/>
  <c r="X23" i="12"/>
  <c r="X26" i="12" s="1"/>
  <c r="W23" i="12"/>
  <c r="W26" i="12" s="1"/>
  <c r="V23" i="12"/>
  <c r="V26" i="12" s="1"/>
  <c r="U23" i="12"/>
  <c r="U26" i="12" s="1"/>
  <c r="T23" i="12"/>
  <c r="T26" i="12" s="1"/>
  <c r="S23" i="12"/>
  <c r="S26" i="12" s="1"/>
  <c r="R23" i="12"/>
  <c r="R26" i="12" s="1"/>
  <c r="Q23" i="12"/>
  <c r="Q26" i="12" s="1"/>
  <c r="P23" i="12"/>
  <c r="P26" i="12" s="1"/>
  <c r="O23" i="12"/>
  <c r="O26" i="12" s="1"/>
  <c r="N23" i="12"/>
  <c r="N26" i="12" s="1"/>
  <c r="M23" i="12"/>
  <c r="M26" i="12" s="1"/>
  <c r="L23" i="12"/>
  <c r="L26" i="12" s="1"/>
  <c r="K23" i="12"/>
  <c r="K26" i="12" s="1"/>
  <c r="J23" i="12"/>
  <c r="J26" i="12" s="1"/>
  <c r="I23" i="12"/>
  <c r="I26" i="12" s="1"/>
  <c r="H23" i="12"/>
  <c r="H26" i="12" s="1"/>
  <c r="G23" i="12"/>
  <c r="G26" i="12" s="1"/>
  <c r="F23" i="12"/>
  <c r="F26" i="12" s="1"/>
  <c r="E23" i="12"/>
  <c r="E26" i="12" s="1"/>
  <c r="D23" i="12"/>
  <c r="D26" i="12" s="1"/>
  <c r="AN22" i="12"/>
  <c r="AN21" i="12"/>
  <c r="AN20" i="12"/>
  <c r="AN19" i="12"/>
  <c r="AN18" i="12"/>
  <c r="AN17" i="12"/>
  <c r="AN16" i="12"/>
  <c r="AN15" i="12"/>
  <c r="AN14" i="12"/>
  <c r="AN13" i="12"/>
  <c r="AN25" i="10"/>
  <c r="AN24" i="10"/>
  <c r="AL23" i="10"/>
  <c r="AL26" i="10" s="1"/>
  <c r="AK23" i="10"/>
  <c r="AK26" i="10" s="1"/>
  <c r="AJ23" i="10"/>
  <c r="AJ26" i="10" s="1"/>
  <c r="AI23" i="10"/>
  <c r="AI26" i="10" s="1"/>
  <c r="AH23" i="10"/>
  <c r="AH26" i="10" s="1"/>
  <c r="AG23" i="10"/>
  <c r="AG26" i="10" s="1"/>
  <c r="AF23" i="10"/>
  <c r="AF26" i="10" s="1"/>
  <c r="AE23" i="10"/>
  <c r="AE26" i="10" s="1"/>
  <c r="AD23" i="10"/>
  <c r="AD26" i="10" s="1"/>
  <c r="AC23" i="10"/>
  <c r="AC26" i="10" s="1"/>
  <c r="AB23" i="10"/>
  <c r="AB26" i="10" s="1"/>
  <c r="AA23" i="10"/>
  <c r="AA26" i="10" s="1"/>
  <c r="Z23" i="10"/>
  <c r="Z26" i="10" s="1"/>
  <c r="Y23" i="10"/>
  <c r="Y26" i="10" s="1"/>
  <c r="X23" i="10"/>
  <c r="X26" i="10" s="1"/>
  <c r="W23" i="10"/>
  <c r="W26" i="10" s="1"/>
  <c r="V23" i="10"/>
  <c r="V26" i="10" s="1"/>
  <c r="U23" i="10"/>
  <c r="U26" i="10" s="1"/>
  <c r="T23" i="10"/>
  <c r="T26" i="10" s="1"/>
  <c r="S23" i="10"/>
  <c r="S26" i="10" s="1"/>
  <c r="R23" i="10"/>
  <c r="R26" i="10" s="1"/>
  <c r="Q23" i="10"/>
  <c r="Q26" i="10" s="1"/>
  <c r="P23" i="10"/>
  <c r="P26" i="10" s="1"/>
  <c r="O23" i="10"/>
  <c r="O26" i="10" s="1"/>
  <c r="N23" i="10"/>
  <c r="N26" i="10" s="1"/>
  <c r="M23" i="10"/>
  <c r="M26" i="10" s="1"/>
  <c r="L23" i="10"/>
  <c r="L26" i="10" s="1"/>
  <c r="K23" i="10"/>
  <c r="K26" i="10" s="1"/>
  <c r="J23" i="10"/>
  <c r="J26" i="10" s="1"/>
  <c r="I23" i="10"/>
  <c r="I26" i="10" s="1"/>
  <c r="H23" i="10"/>
  <c r="H26" i="10" s="1"/>
  <c r="G23" i="10"/>
  <c r="G26" i="10" s="1"/>
  <c r="F23" i="10"/>
  <c r="E23" i="10"/>
  <c r="E26" i="10" s="1"/>
  <c r="D23" i="10"/>
  <c r="D26" i="10" s="1"/>
  <c r="AN22" i="10"/>
  <c r="AN21" i="10"/>
  <c r="AN20" i="10"/>
  <c r="AN19" i="10"/>
  <c r="AN18" i="10"/>
  <c r="AN17" i="10"/>
  <c r="AN16" i="10"/>
  <c r="AN15" i="10"/>
  <c r="AN14" i="10"/>
  <c r="AN13" i="10"/>
  <c r="AN25" i="9"/>
  <c r="AN24" i="9"/>
  <c r="AL23" i="9"/>
  <c r="AL26" i="9" s="1"/>
  <c r="AK23" i="9"/>
  <c r="AK26" i="9" s="1"/>
  <c r="AJ23" i="9"/>
  <c r="AJ26" i="9" s="1"/>
  <c r="AI23" i="9"/>
  <c r="AI26" i="9" s="1"/>
  <c r="AH23" i="9"/>
  <c r="AH26" i="9" s="1"/>
  <c r="AG23" i="9"/>
  <c r="AG26" i="9" s="1"/>
  <c r="AF23" i="9"/>
  <c r="AF26" i="9" s="1"/>
  <c r="AE23" i="9"/>
  <c r="AE26" i="9" s="1"/>
  <c r="AD23" i="9"/>
  <c r="AD26" i="9" s="1"/>
  <c r="AC23" i="9"/>
  <c r="AC26" i="9" s="1"/>
  <c r="AB23" i="9"/>
  <c r="AB26" i="9" s="1"/>
  <c r="AA23" i="9"/>
  <c r="AA26" i="9" s="1"/>
  <c r="Z23" i="9"/>
  <c r="Z26" i="9" s="1"/>
  <c r="Y23" i="9"/>
  <c r="Y26" i="9" s="1"/>
  <c r="X23" i="9"/>
  <c r="X26" i="9" s="1"/>
  <c r="W23" i="9"/>
  <c r="W26" i="9" s="1"/>
  <c r="V23" i="9"/>
  <c r="V26" i="9" s="1"/>
  <c r="U23" i="9"/>
  <c r="U26" i="9" s="1"/>
  <c r="T23" i="9"/>
  <c r="T26" i="9" s="1"/>
  <c r="S23" i="9"/>
  <c r="S26" i="9" s="1"/>
  <c r="R23" i="9"/>
  <c r="R26" i="9" s="1"/>
  <c r="Q23" i="9"/>
  <c r="Q26" i="9" s="1"/>
  <c r="P23" i="9"/>
  <c r="P26" i="9" s="1"/>
  <c r="O23" i="9"/>
  <c r="O26" i="9" s="1"/>
  <c r="N23" i="9"/>
  <c r="N26" i="9" s="1"/>
  <c r="M23" i="9"/>
  <c r="M26" i="9" s="1"/>
  <c r="L23" i="9"/>
  <c r="L26" i="9" s="1"/>
  <c r="K23" i="9"/>
  <c r="K26" i="9" s="1"/>
  <c r="J23" i="9"/>
  <c r="J26" i="9" s="1"/>
  <c r="I23" i="9"/>
  <c r="I26" i="9" s="1"/>
  <c r="H23" i="9"/>
  <c r="H26" i="9" s="1"/>
  <c r="G23" i="9"/>
  <c r="G26" i="9" s="1"/>
  <c r="F23" i="9"/>
  <c r="F26" i="9" s="1"/>
  <c r="E23" i="9"/>
  <c r="E26" i="9" s="1"/>
  <c r="D23" i="9"/>
  <c r="AN23" i="9" s="1"/>
  <c r="AN22" i="9"/>
  <c r="AN21" i="9"/>
  <c r="AN20" i="9"/>
  <c r="AN19" i="9"/>
  <c r="AN18" i="9"/>
  <c r="AN17" i="9"/>
  <c r="AN16" i="9"/>
  <c r="AN15" i="9"/>
  <c r="AN14" i="9"/>
  <c r="AN13" i="9"/>
  <c r="H6" i="9"/>
  <c r="F6" i="9" s="1"/>
  <c r="D9" i="9" s="1"/>
  <c r="E9" i="9" s="1"/>
  <c r="F9" i="9" s="1"/>
  <c r="G9" i="9" s="1"/>
  <c r="H9" i="9" s="1"/>
  <c r="I9" i="9" s="1"/>
  <c r="J9" i="9" s="1"/>
  <c r="AJ26" i="8"/>
  <c r="X26" i="8"/>
  <c r="T26" i="8"/>
  <c r="H26" i="8"/>
  <c r="D26" i="8"/>
  <c r="AN25" i="8"/>
  <c r="AN24" i="8"/>
  <c r="AL23" i="8"/>
  <c r="AL26" i="8" s="1"/>
  <c r="AK23" i="8"/>
  <c r="AK26" i="8" s="1"/>
  <c r="AJ23" i="8"/>
  <c r="AI23" i="8"/>
  <c r="AI26" i="8" s="1"/>
  <c r="AH23" i="8"/>
  <c r="AH26" i="8" s="1"/>
  <c r="AG23" i="8"/>
  <c r="AG26" i="8" s="1"/>
  <c r="AF23" i="8"/>
  <c r="AF26" i="8" s="1"/>
  <c r="AE23" i="8"/>
  <c r="AE26" i="8" s="1"/>
  <c r="AD23" i="8"/>
  <c r="AD26" i="8" s="1"/>
  <c r="AC23" i="8"/>
  <c r="AC26" i="8" s="1"/>
  <c r="AB23" i="8"/>
  <c r="AB26" i="8" s="1"/>
  <c r="AA23" i="8"/>
  <c r="AA26" i="8" s="1"/>
  <c r="Z23" i="8"/>
  <c r="Z26" i="8" s="1"/>
  <c r="Y23" i="8"/>
  <c r="Y26" i="8" s="1"/>
  <c r="X23" i="8"/>
  <c r="W23" i="8"/>
  <c r="W26" i="8" s="1"/>
  <c r="V23" i="8"/>
  <c r="V26" i="8" s="1"/>
  <c r="U23" i="8"/>
  <c r="U26" i="8" s="1"/>
  <c r="T23" i="8"/>
  <c r="S23" i="8"/>
  <c r="S26" i="8" s="1"/>
  <c r="R23" i="8"/>
  <c r="R26" i="8" s="1"/>
  <c r="Q23" i="8"/>
  <c r="Q26" i="8" s="1"/>
  <c r="P23" i="8"/>
  <c r="P26" i="8" s="1"/>
  <c r="O23" i="8"/>
  <c r="O26" i="8" s="1"/>
  <c r="N23" i="8"/>
  <c r="N26" i="8" s="1"/>
  <c r="M23" i="8"/>
  <c r="M26" i="8" s="1"/>
  <c r="L23" i="8"/>
  <c r="L26" i="8" s="1"/>
  <c r="K23" i="8"/>
  <c r="K26" i="8" s="1"/>
  <c r="J23" i="8"/>
  <c r="J26" i="8" s="1"/>
  <c r="I23" i="8"/>
  <c r="I26" i="8" s="1"/>
  <c r="H23" i="8"/>
  <c r="G23" i="8"/>
  <c r="G26" i="8" s="1"/>
  <c r="F23" i="8"/>
  <c r="F26" i="8" s="1"/>
  <c r="E23" i="8"/>
  <c r="E26" i="8" s="1"/>
  <c r="D23" i="8"/>
  <c r="AN22" i="8"/>
  <c r="AN21" i="8"/>
  <c r="AN20" i="8"/>
  <c r="AN19" i="8"/>
  <c r="AN18" i="8"/>
  <c r="AN17" i="8"/>
  <c r="AN16" i="8"/>
  <c r="AN15" i="8"/>
  <c r="AN14" i="8"/>
  <c r="AN13" i="8"/>
  <c r="H6" i="8"/>
  <c r="F6" i="8" s="1"/>
  <c r="X26" i="7"/>
  <c r="L26" i="7"/>
  <c r="AN25" i="7"/>
  <c r="AN24" i="7"/>
  <c r="AL23" i="7"/>
  <c r="AL26" i="7" s="1"/>
  <c r="AK23" i="7"/>
  <c r="AK26" i="7" s="1"/>
  <c r="AJ23" i="7"/>
  <c r="AJ26" i="7" s="1"/>
  <c r="AH23" i="7"/>
  <c r="AH26" i="7" s="1"/>
  <c r="AG23" i="7"/>
  <c r="AG26" i="7" s="1"/>
  <c r="AF23" i="7"/>
  <c r="AF26" i="7" s="1"/>
  <c r="AE23" i="7"/>
  <c r="AE26" i="7" s="1"/>
  <c r="AD23" i="7"/>
  <c r="AD26" i="7" s="1"/>
  <c r="AC23" i="7"/>
  <c r="AC26" i="7" s="1"/>
  <c r="AB23" i="7"/>
  <c r="AB26" i="7" s="1"/>
  <c r="AA23" i="7"/>
  <c r="AA26" i="7" s="1"/>
  <c r="Z23" i="7"/>
  <c r="Z26" i="7" s="1"/>
  <c r="Y23" i="7"/>
  <c r="Y26" i="7" s="1"/>
  <c r="X23" i="7"/>
  <c r="W23" i="7"/>
  <c r="W26" i="7" s="1"/>
  <c r="V23" i="7"/>
  <c r="V26" i="7" s="1"/>
  <c r="U23" i="7"/>
  <c r="U26" i="7" s="1"/>
  <c r="T23" i="7"/>
  <c r="T26" i="7" s="1"/>
  <c r="S23" i="7"/>
  <c r="S26" i="7" s="1"/>
  <c r="R23" i="7"/>
  <c r="R26" i="7" s="1"/>
  <c r="Q23" i="7"/>
  <c r="Q26" i="7" s="1"/>
  <c r="P23" i="7"/>
  <c r="P26" i="7" s="1"/>
  <c r="O23" i="7"/>
  <c r="O26" i="7" s="1"/>
  <c r="N23" i="7"/>
  <c r="N26" i="7" s="1"/>
  <c r="M23" i="7"/>
  <c r="M26" i="7" s="1"/>
  <c r="L23" i="7"/>
  <c r="K23" i="7"/>
  <c r="K26" i="7" s="1"/>
  <c r="J23" i="7"/>
  <c r="J26" i="7" s="1"/>
  <c r="I23" i="7"/>
  <c r="I26" i="7" s="1"/>
  <c r="H23" i="7"/>
  <c r="H26" i="7" s="1"/>
  <c r="G23" i="7"/>
  <c r="G26" i="7" s="1"/>
  <c r="F23" i="7"/>
  <c r="F26" i="7" s="1"/>
  <c r="E23" i="7"/>
  <c r="E26" i="7" s="1"/>
  <c r="D23" i="7"/>
  <c r="D26" i="7" s="1"/>
  <c r="AN22" i="7"/>
  <c r="AN21" i="7"/>
  <c r="AN20" i="7"/>
  <c r="AN19" i="7"/>
  <c r="AN18" i="7"/>
  <c r="AN17" i="7"/>
  <c r="AN16" i="7"/>
  <c r="AN15" i="7"/>
  <c r="AN14" i="7"/>
  <c r="AN13" i="7"/>
  <c r="H6" i="7"/>
  <c r="F6" i="7" s="1"/>
  <c r="D9" i="7" s="1"/>
  <c r="E9" i="7" s="1"/>
  <c r="F9" i="7" s="1"/>
  <c r="G9" i="7" s="1"/>
  <c r="H9" i="7" s="1"/>
  <c r="I9" i="7" s="1"/>
  <c r="J9" i="7" s="1"/>
  <c r="AN25" i="1"/>
  <c r="AN24" i="1"/>
  <c r="AN22" i="1"/>
  <c r="AN21" i="1"/>
  <c r="AN20" i="1"/>
  <c r="AN19" i="1"/>
  <c r="AN18" i="1"/>
  <c r="AN17" i="1"/>
  <c r="AN16" i="1"/>
  <c r="AN15" i="1"/>
  <c r="AN14" i="1"/>
  <c r="AN13" i="1"/>
  <c r="AN25" i="3"/>
  <c r="AN24" i="3"/>
  <c r="AN22" i="3"/>
  <c r="AN21" i="3"/>
  <c r="AN20" i="3"/>
  <c r="AN19" i="3"/>
  <c r="AN18" i="3"/>
  <c r="AN17" i="3"/>
  <c r="AN16" i="3"/>
  <c r="AN15" i="3"/>
  <c r="AN14" i="3"/>
  <c r="AN13" i="3"/>
  <c r="AN25" i="4"/>
  <c r="AN24" i="4"/>
  <c r="AN22" i="4"/>
  <c r="AN21" i="4"/>
  <c r="AN20" i="4"/>
  <c r="AN19" i="4"/>
  <c r="AN18" i="4"/>
  <c r="AN17" i="4"/>
  <c r="AN16" i="4"/>
  <c r="AN15" i="4"/>
  <c r="AN14" i="4"/>
  <c r="AN13" i="4"/>
  <c r="AN25" i="5"/>
  <c r="AN24" i="5"/>
  <c r="AN22" i="5"/>
  <c r="AN21" i="5"/>
  <c r="AN20" i="5"/>
  <c r="AN19" i="5"/>
  <c r="AN18" i="5"/>
  <c r="AN17" i="5"/>
  <c r="AN16" i="5"/>
  <c r="AN15" i="5"/>
  <c r="AN14" i="5"/>
  <c r="AN13" i="5"/>
  <c r="AJ23" i="6"/>
  <c r="AJ26" i="6" s="1"/>
  <c r="G23" i="6"/>
  <c r="G26" i="6" s="1"/>
  <c r="F23" i="6"/>
  <c r="F26" i="6" s="1"/>
  <c r="E23" i="6"/>
  <c r="E26" i="6" s="1"/>
  <c r="D23" i="6"/>
  <c r="D26" i="6" s="1"/>
  <c r="AL23" i="5"/>
  <c r="AL26" i="5" s="1"/>
  <c r="AK23" i="5"/>
  <c r="AK26" i="5" s="1"/>
  <c r="AJ23" i="5"/>
  <c r="AJ26" i="5" s="1"/>
  <c r="AI23" i="5"/>
  <c r="AI26" i="5" s="1"/>
  <c r="AH23" i="5"/>
  <c r="AH26" i="5" s="1"/>
  <c r="AG23" i="5"/>
  <c r="AG26" i="5" s="1"/>
  <c r="AF23" i="5"/>
  <c r="AF26" i="5" s="1"/>
  <c r="AE23" i="5"/>
  <c r="AE26" i="5" s="1"/>
  <c r="AD23" i="5"/>
  <c r="AD26" i="5" s="1"/>
  <c r="AC23" i="5"/>
  <c r="AC26" i="5" s="1"/>
  <c r="AB23" i="5"/>
  <c r="AB26" i="5" s="1"/>
  <c r="AA23" i="5"/>
  <c r="AA26" i="5" s="1"/>
  <c r="Z23" i="5"/>
  <c r="Z26" i="5" s="1"/>
  <c r="Y23" i="5"/>
  <c r="Y26" i="5" s="1"/>
  <c r="X23" i="5"/>
  <c r="X26" i="5" s="1"/>
  <c r="W23" i="5"/>
  <c r="W26" i="5" s="1"/>
  <c r="V23" i="5"/>
  <c r="V26" i="5" s="1"/>
  <c r="U23" i="5"/>
  <c r="U26" i="5" s="1"/>
  <c r="T23" i="5"/>
  <c r="T26" i="5" s="1"/>
  <c r="S23" i="5"/>
  <c r="S26" i="5" s="1"/>
  <c r="R23" i="5"/>
  <c r="R26" i="5" s="1"/>
  <c r="Q23" i="5"/>
  <c r="Q26" i="5" s="1"/>
  <c r="P23" i="5"/>
  <c r="P26" i="5" s="1"/>
  <c r="O23" i="5"/>
  <c r="O26" i="5" s="1"/>
  <c r="N23" i="5"/>
  <c r="N26" i="5" s="1"/>
  <c r="M23" i="5"/>
  <c r="M26" i="5" s="1"/>
  <c r="L23" i="5"/>
  <c r="L26" i="5" s="1"/>
  <c r="K23" i="5"/>
  <c r="K26" i="5" s="1"/>
  <c r="J23" i="5"/>
  <c r="J26" i="5" s="1"/>
  <c r="I23" i="5"/>
  <c r="I26" i="5" s="1"/>
  <c r="H23" i="5"/>
  <c r="H26" i="5" s="1"/>
  <c r="G23" i="5"/>
  <c r="G26" i="5" s="1"/>
  <c r="F23" i="5"/>
  <c r="F26" i="5" s="1"/>
  <c r="E23" i="5"/>
  <c r="E26" i="5" s="1"/>
  <c r="D23" i="5"/>
  <c r="D26" i="5" s="1"/>
  <c r="AL23" i="4"/>
  <c r="AL26" i="4" s="1"/>
  <c r="AK23" i="4"/>
  <c r="AK26" i="4" s="1"/>
  <c r="AJ23" i="4"/>
  <c r="AJ26" i="4" s="1"/>
  <c r="AI23" i="4"/>
  <c r="AI26" i="4" s="1"/>
  <c r="AH23" i="4"/>
  <c r="AH26" i="4" s="1"/>
  <c r="AG23" i="4"/>
  <c r="AG26" i="4" s="1"/>
  <c r="AF23" i="4"/>
  <c r="AF26" i="4" s="1"/>
  <c r="AE23" i="4"/>
  <c r="AE26" i="4" s="1"/>
  <c r="AD23" i="4"/>
  <c r="AD26" i="4" s="1"/>
  <c r="AC23" i="4"/>
  <c r="AC26" i="4" s="1"/>
  <c r="AB23" i="4"/>
  <c r="AB26" i="4" s="1"/>
  <c r="AA23" i="4"/>
  <c r="AA26" i="4" s="1"/>
  <c r="Z23" i="4"/>
  <c r="Z26" i="4" s="1"/>
  <c r="Y23" i="4"/>
  <c r="Y26" i="4" s="1"/>
  <c r="X23" i="4"/>
  <c r="X26" i="4" s="1"/>
  <c r="W23" i="4"/>
  <c r="W26" i="4" s="1"/>
  <c r="V23" i="4"/>
  <c r="V26" i="4" s="1"/>
  <c r="U23" i="4"/>
  <c r="U26" i="4" s="1"/>
  <c r="T23" i="4"/>
  <c r="T26" i="4" s="1"/>
  <c r="S23" i="4"/>
  <c r="S26" i="4" s="1"/>
  <c r="R23" i="4"/>
  <c r="R26" i="4" s="1"/>
  <c r="Q23" i="4"/>
  <c r="Q26" i="4" s="1"/>
  <c r="P23" i="4"/>
  <c r="P26" i="4" s="1"/>
  <c r="O23" i="4"/>
  <c r="O26" i="4" s="1"/>
  <c r="N23" i="4"/>
  <c r="N26" i="4" s="1"/>
  <c r="M23" i="4"/>
  <c r="M26" i="4" s="1"/>
  <c r="L23" i="4"/>
  <c r="L26" i="4" s="1"/>
  <c r="K23" i="4"/>
  <c r="K26" i="4" s="1"/>
  <c r="J23" i="4"/>
  <c r="J26" i="4" s="1"/>
  <c r="I23" i="4"/>
  <c r="I26" i="4" s="1"/>
  <c r="H23" i="4"/>
  <c r="H26" i="4" s="1"/>
  <c r="G23" i="4"/>
  <c r="G26" i="4" s="1"/>
  <c r="F23" i="4"/>
  <c r="F26" i="4" s="1"/>
  <c r="E23" i="4"/>
  <c r="E26" i="4" s="1"/>
  <c r="D23" i="4"/>
  <c r="D26" i="4" s="1"/>
  <c r="AF26" i="3"/>
  <c r="P26" i="3"/>
  <c r="AL23" i="3"/>
  <c r="AL26" i="3" s="1"/>
  <c r="AK23" i="3"/>
  <c r="AK26" i="3" s="1"/>
  <c r="AJ23" i="3"/>
  <c r="AJ26" i="3" s="1"/>
  <c r="AI23" i="3"/>
  <c r="AI26" i="3" s="1"/>
  <c r="AH23" i="3"/>
  <c r="AH26" i="3" s="1"/>
  <c r="AG23" i="3"/>
  <c r="AG26" i="3" s="1"/>
  <c r="AF23" i="3"/>
  <c r="AE23" i="3"/>
  <c r="AE26" i="3" s="1"/>
  <c r="AD23" i="3"/>
  <c r="AD26" i="3" s="1"/>
  <c r="AC23" i="3"/>
  <c r="AC26" i="3" s="1"/>
  <c r="AB23" i="3"/>
  <c r="AB26" i="3" s="1"/>
  <c r="AA23" i="3"/>
  <c r="AA26" i="3" s="1"/>
  <c r="Z23" i="3"/>
  <c r="Z26" i="3" s="1"/>
  <c r="Y23" i="3"/>
  <c r="Y26" i="3" s="1"/>
  <c r="X23" i="3"/>
  <c r="X26" i="3" s="1"/>
  <c r="W23" i="3"/>
  <c r="W26" i="3" s="1"/>
  <c r="V23" i="3"/>
  <c r="V26" i="3" s="1"/>
  <c r="U23" i="3"/>
  <c r="U26" i="3" s="1"/>
  <c r="T23" i="3"/>
  <c r="T26" i="3" s="1"/>
  <c r="S23" i="3"/>
  <c r="S26" i="3" s="1"/>
  <c r="R23" i="3"/>
  <c r="R26" i="3" s="1"/>
  <c r="Q23" i="3"/>
  <c r="Q26" i="3" s="1"/>
  <c r="P23" i="3"/>
  <c r="O23" i="3"/>
  <c r="O26" i="3" s="1"/>
  <c r="N23" i="3"/>
  <c r="N26" i="3" s="1"/>
  <c r="M23" i="3"/>
  <c r="M26" i="3" s="1"/>
  <c r="L23" i="3"/>
  <c r="L26" i="3" s="1"/>
  <c r="K23" i="3"/>
  <c r="K26" i="3" s="1"/>
  <c r="J23" i="3"/>
  <c r="J26" i="3" s="1"/>
  <c r="I23" i="3"/>
  <c r="I26" i="3" s="1"/>
  <c r="H23" i="3"/>
  <c r="H26" i="3" s="1"/>
  <c r="G23" i="3"/>
  <c r="G26" i="3" s="1"/>
  <c r="F23" i="3"/>
  <c r="F26" i="3" s="1"/>
  <c r="E23" i="3"/>
  <c r="E26" i="3" s="1"/>
  <c r="D23" i="3"/>
  <c r="D26" i="3" s="1"/>
  <c r="AN23" i="3" l="1"/>
  <c r="AN26" i="5"/>
  <c r="AN26" i="4"/>
  <c r="AN26" i="3"/>
  <c r="D26" i="9"/>
  <c r="AN26" i="9" s="1"/>
  <c r="AN23" i="4"/>
  <c r="AN23" i="5"/>
  <c r="AN23" i="10"/>
  <c r="AN23" i="13"/>
  <c r="AN23" i="14"/>
  <c r="AN23" i="8"/>
  <c r="D26" i="13"/>
  <c r="D26" i="14"/>
  <c r="AN26" i="14" s="1"/>
  <c r="D8" i="12"/>
  <c r="E8" i="12" s="1"/>
  <c r="F8" i="12" s="1"/>
  <c r="G8" i="12" s="1"/>
  <c r="H8" i="12" s="1"/>
  <c r="I8" i="12" s="1"/>
  <c r="J8" i="12" s="1"/>
  <c r="H9" i="14"/>
  <c r="I9" i="14" s="1"/>
  <c r="J9" i="14" s="1"/>
  <c r="K9" i="14" s="1"/>
  <c r="D8" i="14"/>
  <c r="E8" i="14" s="1"/>
  <c r="F8" i="14" s="1"/>
  <c r="G8" i="14" s="1"/>
  <c r="H8" i="14" s="1"/>
  <c r="I8" i="14" s="1"/>
  <c r="J8" i="14" s="1"/>
  <c r="D8" i="10"/>
  <c r="E8" i="10" s="1"/>
  <c r="F8" i="10" s="1"/>
  <c r="G8" i="10" s="1"/>
  <c r="H8" i="10" s="1"/>
  <c r="I8" i="10" s="1"/>
  <c r="J8" i="10" s="1"/>
  <c r="K9" i="13"/>
  <c r="K8" i="13"/>
  <c r="K9" i="10"/>
  <c r="K8" i="10"/>
  <c r="K9" i="12"/>
  <c r="K8" i="12"/>
  <c r="AN26" i="13"/>
  <c r="AN26" i="12"/>
  <c r="AN23" i="12"/>
  <c r="F26" i="10"/>
  <c r="AN26" i="10" s="1"/>
  <c r="D8" i="9"/>
  <c r="E8" i="9" s="1"/>
  <c r="F8" i="9" s="1"/>
  <c r="G8" i="9" s="1"/>
  <c r="H8" i="9" s="1"/>
  <c r="I8" i="9" s="1"/>
  <c r="J8" i="9" s="1"/>
  <c r="K9" i="9"/>
  <c r="K8" i="9"/>
  <c r="AN26" i="8"/>
  <c r="D8" i="8"/>
  <c r="E8" i="8" s="1"/>
  <c r="F8" i="8" s="1"/>
  <c r="G8" i="8" s="1"/>
  <c r="H8" i="8" s="1"/>
  <c r="I8" i="8" s="1"/>
  <c r="J8" i="8" s="1"/>
  <c r="D9" i="8"/>
  <c r="E9" i="8" s="1"/>
  <c r="F9" i="8" s="1"/>
  <c r="G9" i="8" s="1"/>
  <c r="H9" i="8" s="1"/>
  <c r="I9" i="8" s="1"/>
  <c r="J9" i="8" s="1"/>
  <c r="K9" i="8" s="1"/>
  <c r="AN26" i="7"/>
  <c r="AN23" i="7"/>
  <c r="D8" i="7"/>
  <c r="E8" i="7" s="1"/>
  <c r="F8" i="7" s="1"/>
  <c r="G8" i="7" s="1"/>
  <c r="H8" i="7" s="1"/>
  <c r="I8" i="7" s="1"/>
  <c r="J8" i="7" s="1"/>
  <c r="K9" i="7"/>
  <c r="K8" i="7"/>
  <c r="K8" i="14" l="1"/>
  <c r="L9" i="13"/>
  <c r="L8" i="13"/>
  <c r="L8" i="10"/>
  <c r="L9" i="10"/>
  <c r="L9" i="14"/>
  <c r="L8" i="14"/>
  <c r="L8" i="12"/>
  <c r="L9" i="12"/>
  <c r="L9" i="9"/>
  <c r="L8" i="9"/>
  <c r="K8" i="8"/>
  <c r="L9" i="8"/>
  <c r="L8" i="8"/>
  <c r="L8" i="7"/>
  <c r="L9" i="7"/>
  <c r="M9" i="13" l="1"/>
  <c r="M8" i="13"/>
  <c r="M9" i="10"/>
  <c r="M8" i="10"/>
  <c r="M9" i="14"/>
  <c r="M8" i="14"/>
  <c r="M9" i="12"/>
  <c r="M8" i="12"/>
  <c r="M9" i="9"/>
  <c r="M8" i="9"/>
  <c r="M9" i="8"/>
  <c r="M8" i="8"/>
  <c r="M9" i="7"/>
  <c r="M8" i="7"/>
  <c r="N9" i="13" l="1"/>
  <c r="N8" i="13"/>
  <c r="N9" i="10"/>
  <c r="N8" i="10"/>
  <c r="N9" i="14"/>
  <c r="N8" i="14"/>
  <c r="N9" i="12"/>
  <c r="N8" i="12"/>
  <c r="N9" i="9"/>
  <c r="N8" i="9"/>
  <c r="N9" i="8"/>
  <c r="N8" i="8"/>
  <c r="N9" i="7"/>
  <c r="N8" i="7"/>
  <c r="O9" i="13" l="1"/>
  <c r="O8" i="13"/>
  <c r="O9" i="10"/>
  <c r="O8" i="10"/>
  <c r="O9" i="14"/>
  <c r="O8" i="14"/>
  <c r="O9" i="12"/>
  <c r="O8" i="12"/>
  <c r="O9" i="9"/>
  <c r="O8" i="9"/>
  <c r="O9" i="8"/>
  <c r="O8" i="8"/>
  <c r="O9" i="7"/>
  <c r="O8" i="7"/>
  <c r="P9" i="13" l="1"/>
  <c r="P8" i="13"/>
  <c r="P9" i="10"/>
  <c r="P8" i="10"/>
  <c r="P9" i="14"/>
  <c r="P8" i="14"/>
  <c r="P8" i="12"/>
  <c r="P9" i="12"/>
  <c r="P9" i="9"/>
  <c r="P8" i="9"/>
  <c r="P8" i="8"/>
  <c r="P9" i="8"/>
  <c r="P9" i="7"/>
  <c r="P8" i="7"/>
  <c r="Q9" i="13" l="1"/>
  <c r="Q8" i="13"/>
  <c r="Q9" i="10"/>
  <c r="Q8" i="10"/>
  <c r="Q9" i="14"/>
  <c r="Q8" i="14"/>
  <c r="Q9" i="12"/>
  <c r="Q8" i="12"/>
  <c r="Q9" i="9"/>
  <c r="Q8" i="9"/>
  <c r="Q9" i="8"/>
  <c r="Q8" i="8"/>
  <c r="Q9" i="7"/>
  <c r="Q8" i="7"/>
  <c r="R9" i="13" l="1"/>
  <c r="R8" i="13"/>
  <c r="R9" i="10"/>
  <c r="R8" i="10"/>
  <c r="R9" i="14"/>
  <c r="R8" i="14"/>
  <c r="R9" i="12"/>
  <c r="R8" i="12"/>
  <c r="R9" i="9"/>
  <c r="R8" i="9"/>
  <c r="R9" i="8"/>
  <c r="R8" i="8"/>
  <c r="R9" i="7"/>
  <c r="R8" i="7"/>
  <c r="S9" i="13" l="1"/>
  <c r="S8" i="13"/>
  <c r="S9" i="10"/>
  <c r="S8" i="10"/>
  <c r="S9" i="14"/>
  <c r="S8" i="14"/>
  <c r="S9" i="12"/>
  <c r="S8" i="12"/>
  <c r="S9" i="9"/>
  <c r="S8" i="9"/>
  <c r="S9" i="8"/>
  <c r="S8" i="8"/>
  <c r="S9" i="7"/>
  <c r="S8" i="7"/>
  <c r="T9" i="13" l="1"/>
  <c r="T8" i="13"/>
  <c r="T8" i="10"/>
  <c r="T9" i="10"/>
  <c r="T9" i="14"/>
  <c r="T8" i="14"/>
  <c r="T8" i="12"/>
  <c r="T9" i="12"/>
  <c r="T9" i="9"/>
  <c r="T8" i="9"/>
  <c r="T9" i="8"/>
  <c r="T8" i="8"/>
  <c r="T9" i="7"/>
  <c r="T8" i="7"/>
  <c r="U9" i="13" l="1"/>
  <c r="U8" i="13"/>
  <c r="U9" i="10"/>
  <c r="U8" i="10"/>
  <c r="U9" i="14"/>
  <c r="U8" i="14"/>
  <c r="U9" i="12"/>
  <c r="U8" i="12"/>
  <c r="U9" i="9"/>
  <c r="U8" i="9"/>
  <c r="U9" i="8"/>
  <c r="U8" i="8"/>
  <c r="U9" i="7"/>
  <c r="U8" i="7"/>
  <c r="V9" i="13" l="1"/>
  <c r="V8" i="13"/>
  <c r="V9" i="10"/>
  <c r="V8" i="10"/>
  <c r="V9" i="14"/>
  <c r="V8" i="14"/>
  <c r="V9" i="12"/>
  <c r="V8" i="12"/>
  <c r="V9" i="9"/>
  <c r="V8" i="9"/>
  <c r="V9" i="8"/>
  <c r="V8" i="8"/>
  <c r="V9" i="7"/>
  <c r="V8" i="7"/>
  <c r="W9" i="13" l="1"/>
  <c r="W8" i="13"/>
  <c r="W9" i="10"/>
  <c r="W8" i="10"/>
  <c r="W9" i="14"/>
  <c r="W8" i="14"/>
  <c r="W9" i="12"/>
  <c r="W8" i="12"/>
  <c r="W9" i="9"/>
  <c r="W8" i="9"/>
  <c r="W9" i="8"/>
  <c r="W8" i="8"/>
  <c r="W9" i="7"/>
  <c r="W8" i="7"/>
  <c r="X9" i="13" l="1"/>
  <c r="X8" i="13"/>
  <c r="X9" i="10"/>
  <c r="X8" i="10"/>
  <c r="X9" i="14"/>
  <c r="X8" i="14"/>
  <c r="X8" i="12"/>
  <c r="X9" i="12"/>
  <c r="X9" i="9"/>
  <c r="X8" i="9"/>
  <c r="X9" i="8"/>
  <c r="X8" i="8"/>
  <c r="X9" i="7"/>
  <c r="X8" i="7"/>
  <c r="Y9" i="13" l="1"/>
  <c r="Y8" i="13"/>
  <c r="Y9" i="10"/>
  <c r="Y8" i="10"/>
  <c r="Y9" i="14"/>
  <c r="Y8" i="14"/>
  <c r="Y9" i="12"/>
  <c r="Y8" i="12"/>
  <c r="Y9" i="9"/>
  <c r="Y8" i="9"/>
  <c r="Y9" i="8"/>
  <c r="Y8" i="8"/>
  <c r="Y9" i="7"/>
  <c r="Y8" i="7"/>
  <c r="Z9" i="13" l="1"/>
  <c r="Z8" i="13"/>
  <c r="Z9" i="10"/>
  <c r="Z8" i="10"/>
  <c r="Z9" i="14"/>
  <c r="Z8" i="14"/>
  <c r="Z9" i="12"/>
  <c r="Z8" i="12"/>
  <c r="Z9" i="9"/>
  <c r="Z8" i="9"/>
  <c r="Z9" i="8"/>
  <c r="Z8" i="8"/>
  <c r="Z9" i="7"/>
  <c r="Z8" i="7"/>
  <c r="AA9" i="13" l="1"/>
  <c r="AA8" i="13"/>
  <c r="AA9" i="10"/>
  <c r="AA8" i="10"/>
  <c r="AA9" i="14"/>
  <c r="AA8" i="14"/>
  <c r="AA9" i="12"/>
  <c r="AA8" i="12"/>
  <c r="AA9" i="9"/>
  <c r="AA8" i="9"/>
  <c r="AA9" i="8"/>
  <c r="AA8" i="8"/>
  <c r="AA9" i="7"/>
  <c r="AA8" i="7"/>
  <c r="AB9" i="13" l="1"/>
  <c r="AB8" i="13"/>
  <c r="AB8" i="10"/>
  <c r="AB9" i="10"/>
  <c r="AB9" i="14"/>
  <c r="AB8" i="14"/>
  <c r="AB8" i="12"/>
  <c r="AB9" i="12"/>
  <c r="AB9" i="9"/>
  <c r="AB8" i="9"/>
  <c r="AB9" i="8"/>
  <c r="AB8" i="8"/>
  <c r="AB9" i="7"/>
  <c r="AB8" i="7"/>
  <c r="AC9" i="13" l="1"/>
  <c r="AC8" i="13"/>
  <c r="AC9" i="10"/>
  <c r="AC8" i="10"/>
  <c r="AC9" i="14"/>
  <c r="AC8" i="14"/>
  <c r="AC9" i="12"/>
  <c r="AC8" i="12"/>
  <c r="AC9" i="9"/>
  <c r="AC8" i="9"/>
  <c r="AC9" i="8"/>
  <c r="AC8" i="8"/>
  <c r="AC8" i="7"/>
  <c r="AC9" i="7"/>
  <c r="AD9" i="13" l="1"/>
  <c r="AD8" i="13"/>
  <c r="AD9" i="10"/>
  <c r="AD8" i="10"/>
  <c r="AD9" i="14"/>
  <c r="AD8" i="14"/>
  <c r="AD9" i="12"/>
  <c r="AD8" i="12"/>
  <c r="AD9" i="9"/>
  <c r="AD8" i="9"/>
  <c r="AD9" i="8"/>
  <c r="AD8" i="8"/>
  <c r="AD9" i="7"/>
  <c r="AD8" i="7"/>
  <c r="AE9" i="13" l="1"/>
  <c r="AE8" i="13"/>
  <c r="AE9" i="10"/>
  <c r="AE8" i="10"/>
  <c r="AE9" i="14"/>
  <c r="AE8" i="14"/>
  <c r="AE9" i="12"/>
  <c r="AE8" i="12"/>
  <c r="AE9" i="9"/>
  <c r="AE8" i="9"/>
  <c r="AE9" i="8"/>
  <c r="AE8" i="8"/>
  <c r="AE9" i="7"/>
  <c r="AE8" i="7"/>
  <c r="AF9" i="13" l="1"/>
  <c r="AF8" i="13"/>
  <c r="AF9" i="10"/>
  <c r="AF8" i="10"/>
  <c r="AF9" i="14"/>
  <c r="AF8" i="14"/>
  <c r="AF9" i="12"/>
  <c r="AF8" i="12"/>
  <c r="AF8" i="9"/>
  <c r="AF9" i="9"/>
  <c r="AF9" i="8"/>
  <c r="AF8" i="8"/>
  <c r="AF8" i="7"/>
  <c r="AF9" i="7"/>
  <c r="AG9" i="13" l="1"/>
  <c r="AG8" i="13"/>
  <c r="AG9" i="10"/>
  <c r="AG8" i="10"/>
  <c r="AG8" i="14"/>
  <c r="AG9" i="14"/>
  <c r="AG9" i="12"/>
  <c r="AG8" i="12"/>
  <c r="AG9" i="9"/>
  <c r="AG8" i="9"/>
  <c r="AG9" i="8"/>
  <c r="AG8" i="8"/>
  <c r="AG8" i="7"/>
  <c r="AG9" i="7"/>
  <c r="AH9" i="7" s="1"/>
  <c r="AI9" i="7" l="1"/>
  <c r="AI8" i="7"/>
  <c r="AH9" i="13"/>
  <c r="AH8" i="13"/>
  <c r="AH9" i="10"/>
  <c r="AH8" i="10"/>
  <c r="AH8" i="14"/>
  <c r="AH9" i="14"/>
  <c r="AH9" i="12"/>
  <c r="AH8" i="12"/>
  <c r="AH9" i="9"/>
  <c r="AH8" i="9"/>
  <c r="AH9" i="8"/>
  <c r="AH8" i="8"/>
  <c r="AH8" i="7"/>
  <c r="AI9" i="13" l="1"/>
  <c r="AI8" i="13"/>
  <c r="AI9" i="10"/>
  <c r="AI8" i="10"/>
  <c r="AI9" i="14"/>
  <c r="AI8" i="14"/>
  <c r="AI9" i="12"/>
  <c r="AI8" i="12"/>
  <c r="AI9" i="9"/>
  <c r="AI8" i="9"/>
  <c r="AI9" i="8"/>
  <c r="AI8" i="8"/>
  <c r="AJ9" i="13" l="1"/>
  <c r="AJ8" i="13"/>
  <c r="AJ8" i="10"/>
  <c r="AJ9" i="10"/>
  <c r="AJ9" i="14"/>
  <c r="AJ8" i="14"/>
  <c r="AJ8" i="12"/>
  <c r="AJ9" i="12"/>
  <c r="AJ8" i="9"/>
  <c r="AJ9" i="9"/>
  <c r="AJ9" i="8"/>
  <c r="AJ8" i="8"/>
  <c r="AJ9" i="7"/>
  <c r="AJ8" i="7"/>
  <c r="AK9" i="13" l="1"/>
  <c r="AK8" i="13"/>
  <c r="AK9" i="10"/>
  <c r="AK8" i="10"/>
  <c r="AK9" i="14"/>
  <c r="AK8" i="14"/>
  <c r="AK9" i="12"/>
  <c r="AK8" i="12"/>
  <c r="AK9" i="9"/>
  <c r="AK8" i="9"/>
  <c r="AK9" i="8"/>
  <c r="AK8" i="8"/>
  <c r="AK9" i="7"/>
  <c r="AK8" i="7"/>
  <c r="AL9" i="13" l="1"/>
  <c r="AL8" i="13"/>
  <c r="AL9" i="10"/>
  <c r="AL8" i="10"/>
  <c r="AL8" i="14"/>
  <c r="AL9" i="14"/>
  <c r="AL9" i="12"/>
  <c r="AL8" i="12"/>
  <c r="AL9" i="9"/>
  <c r="AL8" i="9"/>
  <c r="AL9" i="8"/>
  <c r="AL8" i="8"/>
  <c r="AL9" i="7"/>
  <c r="AL8" i="7"/>
  <c r="AM9" i="13" l="1"/>
  <c r="AM8" i="13"/>
  <c r="AM9" i="10"/>
  <c r="AM8" i="10"/>
  <c r="AM9" i="14"/>
  <c r="AM8" i="14"/>
  <c r="AM9" i="12"/>
  <c r="AM8" i="12"/>
  <c r="AM9" i="9"/>
  <c r="AM8" i="9"/>
  <c r="AM9" i="8"/>
  <c r="AM8" i="8"/>
  <c r="AM9" i="7"/>
  <c r="AM8" i="7"/>
  <c r="H6" i="6" l="1"/>
  <c r="F6" i="6" s="1"/>
  <c r="H6" i="5"/>
  <c r="F6" i="5" s="1"/>
  <c r="H6" i="4"/>
  <c r="F6" i="4" s="1"/>
  <c r="H9" i="6" l="1"/>
  <c r="H8" i="6"/>
  <c r="D8" i="6"/>
  <c r="E8" i="6" s="1"/>
  <c r="F8" i="6" s="1"/>
  <c r="G8" i="6" s="1"/>
  <c r="D9" i="6"/>
  <c r="E9" i="6" s="1"/>
  <c r="F9" i="6" s="1"/>
  <c r="G9" i="6" s="1"/>
  <c r="D9" i="5"/>
  <c r="E9" i="5" s="1"/>
  <c r="F9" i="5" s="1"/>
  <c r="D8" i="5"/>
  <c r="E8" i="5" s="1"/>
  <c r="F8" i="5" s="1"/>
  <c r="G8" i="5" s="1"/>
  <c r="H8" i="5" s="1"/>
  <c r="I8" i="5" s="1"/>
  <c r="J8" i="5" s="1"/>
  <c r="G9" i="5"/>
  <c r="H9" i="5" s="1"/>
  <c r="I9" i="5" s="1"/>
  <c r="J9" i="5" s="1"/>
  <c r="D9" i="4"/>
  <c r="E9" i="4"/>
  <c r="F9" i="4" s="1"/>
  <c r="G9" i="4" s="1"/>
  <c r="H9" i="4" s="1"/>
  <c r="I9" i="4" s="1"/>
  <c r="J9" i="4" s="1"/>
  <c r="D8" i="4"/>
  <c r="E8" i="4" s="1"/>
  <c r="F8" i="4" s="1"/>
  <c r="G8" i="4" s="1"/>
  <c r="H8" i="4" s="1"/>
  <c r="I8" i="4" s="1"/>
  <c r="J8" i="4" s="1"/>
  <c r="I9" i="6" l="1"/>
  <c r="I8" i="6"/>
  <c r="K9" i="5"/>
  <c r="K8" i="5"/>
  <c r="K9" i="4"/>
  <c r="K8" i="4"/>
  <c r="J8" i="6" l="1"/>
  <c r="J9" i="6"/>
  <c r="L8" i="5"/>
  <c r="L9" i="5"/>
  <c r="L9" i="4"/>
  <c r="L8" i="4"/>
  <c r="K8" i="6" l="1"/>
  <c r="K9" i="6"/>
  <c r="M8" i="5"/>
  <c r="M9" i="5"/>
  <c r="M8" i="4"/>
  <c r="M9" i="4"/>
  <c r="H6" i="3"/>
  <c r="F6" i="3" s="1"/>
  <c r="AL23" i="1"/>
  <c r="AL26" i="1" s="1"/>
  <c r="AK23" i="1"/>
  <c r="AK26" i="1" s="1"/>
  <c r="AJ23" i="1"/>
  <c r="AJ26" i="1" s="1"/>
  <c r="AI23" i="1"/>
  <c r="AI26" i="1" s="1"/>
  <c r="H6" i="1"/>
  <c r="L9" i="6" l="1"/>
  <c r="L8" i="6"/>
  <c r="N9" i="5"/>
  <c r="N8" i="5"/>
  <c r="N8" i="4"/>
  <c r="N9" i="4"/>
  <c r="D8" i="3"/>
  <c r="E8" i="3" s="1"/>
  <c r="F8" i="3" s="1"/>
  <c r="G8" i="3" s="1"/>
  <c r="H8" i="3" s="1"/>
  <c r="I8" i="3" s="1"/>
  <c r="J8" i="3" s="1"/>
  <c r="D9" i="3"/>
  <c r="E9" i="3" s="1"/>
  <c r="F9" i="3" s="1"/>
  <c r="G9" i="3" s="1"/>
  <c r="H9" i="3" s="1"/>
  <c r="I9" i="3" s="1"/>
  <c r="J9" i="3" s="1"/>
  <c r="F6" i="1"/>
  <c r="M8" i="6" l="1"/>
  <c r="M9" i="6"/>
  <c r="O8" i="5"/>
  <c r="O9" i="5"/>
  <c r="O8" i="4"/>
  <c r="O9" i="4"/>
  <c r="K9" i="3"/>
  <c r="K8" i="3"/>
  <c r="D8" i="1"/>
  <c r="E8" i="1" s="1"/>
  <c r="F8" i="1" s="1"/>
  <c r="G8" i="1" s="1"/>
  <c r="H8" i="1" s="1"/>
  <c r="I8" i="1" s="1"/>
  <c r="J8" i="1" s="1"/>
  <c r="D9" i="1"/>
  <c r="E9" i="1" s="1"/>
  <c r="F9" i="1" s="1"/>
  <c r="G9" i="1" s="1"/>
  <c r="H9" i="1" s="1"/>
  <c r="I9" i="1" s="1"/>
  <c r="J9" i="1" s="1"/>
  <c r="N8" i="6" l="1"/>
  <c r="N9" i="6"/>
  <c r="P8" i="5"/>
  <c r="P9" i="5"/>
  <c r="P9" i="4"/>
  <c r="P8" i="4"/>
  <c r="L8" i="3"/>
  <c r="L9" i="3"/>
  <c r="K9" i="1"/>
  <c r="K8" i="1"/>
  <c r="N11" i="17"/>
  <c r="M8" i="17"/>
  <c r="L11" i="17"/>
  <c r="L9" i="17"/>
  <c r="K10" i="17"/>
  <c r="K9" i="17"/>
  <c r="F11" i="17"/>
  <c r="E9" i="17"/>
  <c r="D23" i="1"/>
  <c r="G23" i="1"/>
  <c r="G26" i="1" s="1"/>
  <c r="E23" i="1"/>
  <c r="E26" i="1" s="1"/>
  <c r="F23" i="1"/>
  <c r="F26" i="1" s="1"/>
  <c r="J23" i="1"/>
  <c r="J26" i="1" s="1"/>
  <c r="K23" i="1"/>
  <c r="K26" i="1" s="1"/>
  <c r="H23" i="1"/>
  <c r="I23" i="1"/>
  <c r="I26" i="1" s="1"/>
  <c r="L23" i="1"/>
  <c r="L26" i="1" s="1"/>
  <c r="M23" i="1"/>
  <c r="M26" i="1" s="1"/>
  <c r="N23" i="1"/>
  <c r="N26" i="1" s="1"/>
  <c r="O23" i="1"/>
  <c r="O26" i="1"/>
  <c r="P23" i="1"/>
  <c r="P26" i="1" s="1"/>
  <c r="Q23" i="1"/>
  <c r="Q26" i="1" s="1"/>
  <c r="R23" i="1"/>
  <c r="R26" i="1" s="1"/>
  <c r="S23" i="1"/>
  <c r="S26" i="1" s="1"/>
  <c r="T23" i="1"/>
  <c r="T26" i="1" s="1"/>
  <c r="U23" i="1"/>
  <c r="U26" i="1" s="1"/>
  <c r="V23" i="1"/>
  <c r="V26" i="1" s="1"/>
  <c r="W23" i="1"/>
  <c r="W26" i="1" s="1"/>
  <c r="X23" i="1"/>
  <c r="X26" i="1" s="1"/>
  <c r="Y23" i="1"/>
  <c r="Y26" i="1" s="1"/>
  <c r="Z23" i="1"/>
  <c r="Z26" i="1" s="1"/>
  <c r="AA23" i="1"/>
  <c r="AA26" i="1" s="1"/>
  <c r="AB23" i="1"/>
  <c r="AB26" i="1" s="1"/>
  <c r="AC23" i="1"/>
  <c r="AC26" i="1" s="1"/>
  <c r="AD23" i="1"/>
  <c r="AD26" i="1" s="1"/>
  <c r="AE23" i="1"/>
  <c r="AE26" i="1" s="1"/>
  <c r="AF23" i="1"/>
  <c r="AF26" i="1" s="1"/>
  <c r="AG23" i="1"/>
  <c r="AG26" i="1" s="1"/>
  <c r="AH23" i="1"/>
  <c r="AH26" i="1"/>
  <c r="D9" i="17"/>
  <c r="N9" i="17"/>
  <c r="O3" i="17"/>
  <c r="O10" i="17"/>
  <c r="O9" i="17"/>
  <c r="N10" i="17"/>
  <c r="M10" i="17"/>
  <c r="M9" i="17"/>
  <c r="L10" i="17"/>
  <c r="J10" i="17"/>
  <c r="J9" i="17"/>
  <c r="I10" i="17"/>
  <c r="I9" i="17"/>
  <c r="H10" i="17"/>
  <c r="H9" i="17"/>
  <c r="G10" i="17"/>
  <c r="G9" i="17"/>
  <c r="M11" i="17"/>
  <c r="J11" i="17"/>
  <c r="G8" i="17"/>
  <c r="I8" i="17"/>
  <c r="G11" i="17"/>
  <c r="I11" i="17"/>
  <c r="J8" i="17"/>
  <c r="K11" i="17"/>
  <c r="K8" i="17"/>
  <c r="L8" i="17"/>
  <c r="N8" i="17"/>
  <c r="H11" i="17"/>
  <c r="H8" i="17"/>
  <c r="O11" i="17"/>
  <c r="O8" i="17"/>
  <c r="F10" i="17"/>
  <c r="F9" i="17"/>
  <c r="E10" i="17"/>
  <c r="F8" i="17"/>
  <c r="E8" i="17"/>
  <c r="E11" i="17"/>
  <c r="D10" i="17"/>
  <c r="O8" i="6" l="1"/>
  <c r="O9" i="6"/>
  <c r="D26" i="1"/>
  <c r="AN23" i="1"/>
  <c r="Q8" i="5"/>
  <c r="Q9" i="5"/>
  <c r="Q9" i="4"/>
  <c r="Q8" i="4"/>
  <c r="M9" i="3"/>
  <c r="M8" i="3"/>
  <c r="L9" i="1"/>
  <c r="L8" i="1"/>
  <c r="H26" i="1"/>
  <c r="D8" i="17"/>
  <c r="P8" i="17" s="1"/>
  <c r="P9" i="17"/>
  <c r="P10" i="17"/>
  <c r="P9" i="6" l="1"/>
  <c r="P8" i="6"/>
  <c r="AN26" i="1"/>
  <c r="D11" i="17" s="1"/>
  <c r="P11" i="17" s="1"/>
  <c r="R9" i="5"/>
  <c r="R8" i="5"/>
  <c r="R9" i="4"/>
  <c r="R8" i="4"/>
  <c r="N9" i="3"/>
  <c r="N8" i="3"/>
  <c r="M9" i="1"/>
  <c r="M8" i="1"/>
  <c r="Q9" i="6" l="1"/>
  <c r="Q8" i="6"/>
  <c r="S9" i="5"/>
  <c r="S8" i="5"/>
  <c r="S8" i="4"/>
  <c r="S9" i="4"/>
  <c r="O8" i="3"/>
  <c r="O9" i="3"/>
  <c r="N9" i="1"/>
  <c r="N8" i="1"/>
  <c r="R9" i="6" l="1"/>
  <c r="R8" i="6"/>
  <c r="T8" i="5"/>
  <c r="T9" i="5"/>
  <c r="T9" i="4"/>
  <c r="T8" i="4"/>
  <c r="P8" i="3"/>
  <c r="P9" i="3"/>
  <c r="O9" i="1"/>
  <c r="O8" i="1"/>
  <c r="S9" i="6" l="1"/>
  <c r="S8" i="6"/>
  <c r="U8" i="5"/>
  <c r="U9" i="5"/>
  <c r="U9" i="4"/>
  <c r="U8" i="4"/>
  <c r="Q8" i="3"/>
  <c r="Q9" i="3"/>
  <c r="P9" i="1"/>
  <c r="P8" i="1"/>
  <c r="T9" i="6" l="1"/>
  <c r="T8" i="6"/>
  <c r="V9" i="5"/>
  <c r="V8" i="5"/>
  <c r="V9" i="4"/>
  <c r="V8" i="4"/>
  <c r="R9" i="3"/>
  <c r="R8" i="3"/>
  <c r="Q9" i="1"/>
  <c r="Q8" i="1"/>
  <c r="U9" i="6" l="1"/>
  <c r="U8" i="6"/>
  <c r="W8" i="5"/>
  <c r="W9" i="5"/>
  <c r="W8" i="4"/>
  <c r="W9" i="4"/>
  <c r="S9" i="3"/>
  <c r="S8" i="3"/>
  <c r="R9" i="1"/>
  <c r="R8" i="1"/>
  <c r="V8" i="6" l="1"/>
  <c r="V9" i="6"/>
  <c r="X8" i="5"/>
  <c r="X9" i="5"/>
  <c r="X9" i="4"/>
  <c r="X8" i="4"/>
  <c r="T8" i="3"/>
  <c r="T9" i="3"/>
  <c r="S9" i="1"/>
  <c r="S8" i="1"/>
  <c r="W8" i="6" l="1"/>
  <c r="W9" i="6"/>
  <c r="Y8" i="5"/>
  <c r="Y9" i="5"/>
  <c r="Y8" i="4"/>
  <c r="Y9" i="4"/>
  <c r="U9" i="3"/>
  <c r="U8" i="3"/>
  <c r="T9" i="1"/>
  <c r="T8" i="1"/>
  <c r="X9" i="6" l="1"/>
  <c r="X8" i="6"/>
  <c r="Z9" i="5"/>
  <c r="Z8" i="5"/>
  <c r="Z9" i="4"/>
  <c r="Z8" i="4"/>
  <c r="V9" i="3"/>
  <c r="V8" i="3"/>
  <c r="U9" i="1"/>
  <c r="U8" i="1"/>
  <c r="Y8" i="6" l="1"/>
  <c r="Y9" i="6"/>
  <c r="AA9" i="5"/>
  <c r="AA8" i="5"/>
  <c r="AA8" i="4"/>
  <c r="AA9" i="4"/>
  <c r="W8" i="3"/>
  <c r="W9" i="3"/>
  <c r="V9" i="1"/>
  <c r="V8" i="1"/>
  <c r="Z8" i="6" l="1"/>
  <c r="Z9" i="6"/>
  <c r="AB8" i="5"/>
  <c r="AB9" i="5"/>
  <c r="AB8" i="4"/>
  <c r="AB9" i="4"/>
  <c r="X8" i="3"/>
  <c r="X9" i="3"/>
  <c r="W9" i="1"/>
  <c r="W8" i="1"/>
  <c r="AA8" i="6" l="1"/>
  <c r="AA9" i="6"/>
  <c r="AC8" i="5"/>
  <c r="AC9" i="5"/>
  <c r="AC9" i="4"/>
  <c r="AC8" i="4"/>
  <c r="Y9" i="3"/>
  <c r="Y8" i="3"/>
  <c r="X9" i="1"/>
  <c r="X8" i="1"/>
  <c r="AB9" i="6" l="1"/>
  <c r="AB8" i="6"/>
  <c r="AD9" i="5"/>
  <c r="AD8" i="5"/>
  <c r="AD9" i="4"/>
  <c r="AD8" i="4"/>
  <c r="Z9" i="3"/>
  <c r="Z8" i="3"/>
  <c r="Y9" i="1"/>
  <c r="Y8" i="1"/>
  <c r="AC8" i="6" l="1"/>
  <c r="AC9" i="6"/>
  <c r="AE9" i="5"/>
  <c r="AE8" i="5"/>
  <c r="AE8" i="4"/>
  <c r="AE9" i="4"/>
  <c r="AA8" i="3"/>
  <c r="AA9" i="3"/>
  <c r="Z9" i="1"/>
  <c r="Z8" i="1"/>
  <c r="AD8" i="6" l="1"/>
  <c r="AD9" i="6"/>
  <c r="AF8" i="5"/>
  <c r="AF9" i="5"/>
  <c r="AF9" i="4"/>
  <c r="AF8" i="4"/>
  <c r="AB8" i="3"/>
  <c r="AB9" i="3"/>
  <c r="AA9" i="1"/>
  <c r="AA8" i="1"/>
  <c r="AE8" i="6" l="1"/>
  <c r="AE9" i="6"/>
  <c r="AG8" i="5"/>
  <c r="AG9" i="5"/>
  <c r="AG9" i="4"/>
  <c r="AG8" i="4"/>
  <c r="AC8" i="3"/>
  <c r="AC9" i="3"/>
  <c r="AB9" i="1"/>
  <c r="AB8" i="1"/>
  <c r="AF9" i="6" l="1"/>
  <c r="AF8" i="6"/>
  <c r="AH9" i="5"/>
  <c r="AH8" i="5"/>
  <c r="AH9" i="4"/>
  <c r="AH8" i="4"/>
  <c r="AD9" i="3"/>
  <c r="AD8" i="3"/>
  <c r="AC9" i="1"/>
  <c r="AC8" i="1"/>
  <c r="AG9" i="6" l="1"/>
  <c r="AG8" i="6"/>
  <c r="AI8" i="5"/>
  <c r="AI9" i="5"/>
  <c r="AI9" i="4"/>
  <c r="AI8" i="4"/>
  <c r="AE9" i="3"/>
  <c r="AE8" i="3"/>
  <c r="AD9" i="1"/>
  <c r="AD8" i="1"/>
  <c r="AH8" i="6" l="1"/>
  <c r="AH9" i="6"/>
  <c r="AJ9" i="5"/>
  <c r="AJ8" i="5"/>
  <c r="AJ9" i="4"/>
  <c r="AJ8" i="4"/>
  <c r="AF8" i="3"/>
  <c r="AF9" i="3"/>
  <c r="AE9" i="1"/>
  <c r="AE8" i="1"/>
  <c r="AI8" i="6" l="1"/>
  <c r="AI9" i="6"/>
  <c r="AG8" i="3"/>
  <c r="AG9" i="3"/>
  <c r="AK9" i="5"/>
  <c r="AK8" i="5"/>
  <c r="AK9" i="4"/>
  <c r="AK8" i="4"/>
  <c r="AF9" i="1"/>
  <c r="AF8" i="1"/>
  <c r="AH9" i="3" l="1"/>
  <c r="AH8" i="3"/>
  <c r="AJ9" i="6"/>
  <c r="AJ8" i="6"/>
  <c r="AL9" i="5"/>
  <c r="AL8" i="5"/>
  <c r="AL9" i="4"/>
  <c r="AL8" i="4"/>
  <c r="AG9" i="1"/>
  <c r="AG8" i="1"/>
  <c r="AI9" i="3" l="1"/>
  <c r="AI8" i="3"/>
  <c r="AK9" i="6"/>
  <c r="AK8" i="6"/>
  <c r="AM8" i="5"/>
  <c r="AM9" i="5"/>
  <c r="AM8" i="4"/>
  <c r="AM9" i="4"/>
  <c r="AH9" i="1"/>
  <c r="AH8" i="1"/>
  <c r="AL9" i="6" l="1"/>
  <c r="AL8" i="6"/>
  <c r="AJ9" i="3"/>
  <c r="AJ8" i="3"/>
  <c r="AI9" i="1"/>
  <c r="AI8" i="1"/>
  <c r="AK9" i="3" l="1"/>
  <c r="AK8" i="3"/>
  <c r="AJ8" i="1"/>
  <c r="AJ9" i="1"/>
  <c r="AL9" i="3" l="1"/>
  <c r="AL8" i="3"/>
  <c r="AK8" i="1"/>
  <c r="AK9" i="1"/>
  <c r="AM9" i="3" l="1"/>
  <c r="AM8" i="3"/>
  <c r="AL8" i="1"/>
  <c r="AL9" i="1"/>
  <c r="AM8" i="1" l="1"/>
  <c r="AM9" i="1"/>
</calcChain>
</file>

<file path=xl/sharedStrings.xml><?xml version="1.0" encoding="utf-8"?>
<sst xmlns="http://schemas.openxmlformats.org/spreadsheetml/2006/main" count="752" uniqueCount="49">
  <si>
    <t>HORIZON 2020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</si>
  <si>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</si>
  <si>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</si>
  <si>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</si>
  <si>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</si>
  <si>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</si>
  <si>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</si>
  <si>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</si>
  <si>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</si>
  <si>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</si>
  <si>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</si>
  <si>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</si>
  <si>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</si>
  <si>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</si>
  <si>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</si>
  <si>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</si>
  <si>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</si>
  <si>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</si>
  <si>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</si>
  <si>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</si>
  <si>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</si>
  <si>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</si>
  <si>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Other EU Projects *</t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</si>
  <si>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</si>
  <si>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</si>
  <si>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</si>
  <si>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</si>
  <si>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</si>
  <si>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</si>
  <si>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</si>
  <si>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</si>
  <si>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</si>
  <si>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</si>
  <si>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</si>
  <si>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</si>
  <si>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</si>
  <si>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</si>
  <si>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</si>
  <si>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</si>
  <si>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</si>
  <si>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</si>
  <si>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</si>
  <si>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</si>
  <si>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r>
      <t xml:space="preserve">* </t>
    </r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</si>
  <si>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Week6</t>
  </si>
  <si>
    <t>Interreg</t>
  </si>
  <si>
    <t>BMBF</t>
  </si>
  <si>
    <t>HORIZON EUROPE</t>
  </si>
  <si>
    <t>Horizon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</si>
</sst>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ddd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Protection="1"/>
    <xf numFmtId="0" fontId="0" fillId="3" borderId="12" xfId="0" applyFill="1" applyBorder="1" applyProtection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2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7" xfId="0" applyFill="1" applyBorder="1"/>
    <xf numFmtId="0" fontId="0" fillId="8" borderId="7" xfId="0" applyFill="1" applyBorder="1"/>
    <xf numFmtId="0" fontId="3" fillId="6" borderId="7" xfId="0" applyFont="1" applyFill="1" applyBorder="1"/>
    <xf numFmtId="0" fontId="1" fillId="6" borderId="0" xfId="0" applyFont="1" applyFill="1" applyBorder="1" applyAlignment="1">
      <alignment wrapText="1"/>
    </xf>
    <xf numFmtId="0" fontId="0" fillId="4" borderId="15" xfId="0" applyFill="1" applyBorder="1"/>
    <xf numFmtId="0" fontId="0" fillId="10" borderId="7" xfId="0" applyFill="1" applyBorder="1"/>
    <xf numFmtId="0" fontId="0" fillId="8" borderId="16" xfId="0" applyFill="1" applyBorder="1"/>
    <xf numFmtId="0" fontId="0" fillId="10" borderId="9" xfId="0" applyFill="1" applyBorder="1"/>
    <xf numFmtId="0" fontId="0" fillId="10" borderId="16" xfId="0" applyFill="1" applyBorder="1"/>
    <xf numFmtId="0" fontId="0" fillId="6" borderId="0" xfId="0" applyNumberFormat="1" applyFill="1" applyBorder="1"/>
    <xf numFmtId="0" fontId="0" fillId="0" borderId="17" xfId="0" applyBorder="1"/>
    <xf numFmtId="0" fontId="0" fillId="3" borderId="18" xfId="0" applyFill="1" applyBorder="1" applyProtection="1"/>
    <xf numFmtId="0" fontId="0" fillId="0" borderId="19" xfId="0" applyBorder="1"/>
    <xf numFmtId="0" fontId="0" fillId="3" borderId="20" xfId="0" applyFill="1" applyBorder="1" applyProtection="1"/>
    <xf numFmtId="0" fontId="0" fillId="3" borderId="21" xfId="0" applyFill="1" applyBorder="1" applyProtection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9" borderId="7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8" xfId="0" applyFont="1" applyFill="1" applyBorder="1" applyAlignment="1" applyProtection="1">
      <alignment vertical="top"/>
    </xf>
    <xf numFmtId="0" fontId="0" fillId="6" borderId="1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7" xfId="0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6" borderId="0" xfId="0" applyFill="1" applyProtection="1"/>
    <xf numFmtId="0" fontId="0" fillId="0" borderId="5" xfId="0" applyBorder="1" applyProtection="1"/>
    <xf numFmtId="0" fontId="0" fillId="0" borderId="2" xfId="0" applyBorder="1" applyProtection="1">
      <protection locked="0"/>
    </xf>
    <xf numFmtId="0" fontId="5" fillId="8" borderId="6" xfId="0" applyFont="1" applyFill="1" applyBorder="1"/>
    <xf numFmtId="0" fontId="5" fillId="6" borderId="0" xfId="0" applyFont="1" applyFill="1" applyBorder="1"/>
    <xf numFmtId="0" fontId="5" fillId="6" borderId="0" xfId="0" applyFont="1" applyFill="1"/>
    <xf numFmtId="0" fontId="5" fillId="6" borderId="0" xfId="0" applyFont="1" applyFill="1" applyProtection="1"/>
    <xf numFmtId="0" fontId="5" fillId="6" borderId="0" xfId="0" applyFont="1" applyFill="1" applyBorder="1" applyProtection="1"/>
    <xf numFmtId="165" fontId="10" fillId="0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9" fillId="6" borderId="0" xfId="0" applyFont="1" applyFill="1" applyBorder="1"/>
    <xf numFmtId="0" fontId="9" fillId="6" borderId="0" xfId="0" applyFont="1" applyFill="1"/>
    <xf numFmtId="2" fontId="9" fillId="6" borderId="0" xfId="0" applyNumberFormat="1" applyFont="1" applyFill="1"/>
    <xf numFmtId="0" fontId="0" fillId="9" borderId="6" xfId="0" applyFill="1" applyBorder="1" applyProtection="1">
      <protection locked="0"/>
    </xf>
    <xf numFmtId="0" fontId="5" fillId="10" borderId="6" xfId="0" applyFont="1" applyFill="1" applyBorder="1"/>
    <xf numFmtId="0" fontId="0" fillId="6" borderId="1" xfId="0" applyFill="1" applyBorder="1"/>
    <xf numFmtId="0" fontId="0" fillId="6" borderId="7" xfId="0" applyFill="1" applyBorder="1" applyProtection="1"/>
    <xf numFmtId="0" fontId="0" fillId="6" borderId="7" xfId="0" applyNumberFormat="1" applyFill="1" applyBorder="1" applyProtection="1"/>
    <xf numFmtId="0" fontId="7" fillId="11" borderId="0" xfId="0" applyFont="1" applyFill="1"/>
    <xf numFmtId="0" fontId="8" fillId="0" borderId="7" xfId="0" applyFont="1" applyFill="1" applyBorder="1" applyProtection="1"/>
    <xf numFmtId="0" fontId="0" fillId="3" borderId="2" xfId="0" applyFill="1" applyBorder="1"/>
    <xf numFmtId="0" fontId="0" fillId="4" borderId="2" xfId="0" applyFill="1" applyBorder="1"/>
    <xf numFmtId="0" fontId="0" fillId="0" borderId="0" xfId="0" applyAlignment="1"/>
    <xf numFmtId="0" fontId="0" fillId="6" borderId="0" xfId="0" applyFill="1" applyAlignment="1"/>
    <xf numFmtId="1" fontId="0" fillId="9" borderId="7" xfId="0" applyNumberForma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9" borderId="7" xfId="0" applyFill="1" applyBorder="1" applyAlignment="1" applyProtection="1">
      <protection locked="0"/>
    </xf>
    <xf numFmtId="0" fontId="5" fillId="6" borderId="17" xfId="0" applyFont="1" applyFill="1" applyBorder="1"/>
    <xf numFmtId="0" fontId="5" fillId="6" borderId="16" xfId="0" applyFont="1" applyFill="1" applyBorder="1"/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0" fillId="6" borderId="0" xfId="0" applyNumberFormat="1" applyFill="1" applyBorder="1" applyAlignment="1"/>
    <xf numFmtId="0" fontId="0" fillId="6" borderId="0" xfId="0" applyFill="1" applyBorder="1" applyAlignment="1"/>
    <xf numFmtId="0" fontId="0" fillId="0" borderId="17" xfId="0" applyBorder="1"/>
    <xf numFmtId="0" fontId="0" fillId="0" borderId="9" xfId="0" applyBorder="1"/>
    <xf numFmtId="0" fontId="0" fillId="0" borderId="16" xfId="0" applyBorder="1"/>
    <xf numFmtId="0" fontId="0" fillId="9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2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0" fontId="0" fillId="6" borderId="7" xfId="0" applyFill="1" applyBorder="1" applyAlignment="1" applyProtection="1"/>
    <xf numFmtId="1" fontId="0" fillId="6" borderId="7" xfId="0" applyNumberFormat="1" applyFill="1" applyBorder="1" applyAlignment="1" applyProtection="1"/>
    <xf numFmtId="0" fontId="3" fillId="6" borderId="8" xfId="0" applyFont="1" applyFill="1" applyBorder="1" applyAlignment="1" applyProtection="1">
      <alignment horizontal="left" vertical="top"/>
    </xf>
    <xf numFmtId="0" fontId="3" fillId="6" borderId="1" xfId="0" applyFont="1" applyFill="1" applyBorder="1" applyAlignment="1" applyProtection="1">
      <alignment horizontal="left" vertical="top"/>
    </xf>
    <xf numFmtId="0" fontId="3" fillId="6" borderId="22" xfId="0" applyFont="1" applyFill="1" applyBorder="1" applyAlignment="1" applyProtection="1">
      <alignment horizontal="left" vertical="top"/>
    </xf>
    <xf numFmtId="0" fontId="3" fillId="6" borderId="13" xfId="0" applyFont="1" applyFill="1" applyBorder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left" vertical="top"/>
    </xf>
    <xf numFmtId="0" fontId="3" fillId="6" borderId="14" xfId="0" applyFont="1" applyFill="1" applyBorder="1" applyAlignment="1" applyProtection="1">
      <alignment horizontal="left" vertical="top"/>
    </xf>
    <xf numFmtId="0" fontId="3" fillId="6" borderId="10" xfId="0" applyFont="1" applyFill="1" applyBorder="1" applyAlignment="1" applyProtection="1">
      <alignment horizontal="left" vertical="top"/>
    </xf>
    <xf numFmtId="0" fontId="3" fillId="6" borderId="7" xfId="0" applyFont="1" applyFill="1" applyBorder="1" applyAlignment="1" applyProtection="1">
      <alignment horizontal="left" vertical="top"/>
    </xf>
    <xf numFmtId="0" fontId="3" fillId="6" borderId="11" xfId="0" applyFont="1" applyFill="1" applyBorder="1" applyAlignment="1" applyProtection="1">
      <alignment horizontal="left" vertical="top"/>
    </xf>
    <xf numFmtId="0" fontId="3" fillId="6" borderId="8" xfId="0" applyFont="1" applyFill="1" applyBorder="1" applyAlignment="1" applyProtection="1">
      <alignment vertical="top"/>
    </xf>
    <xf numFmtId="0" fontId="3" fillId="6" borderId="1" xfId="0" applyFont="1" applyFill="1" applyBorder="1" applyAlignment="1" applyProtection="1">
      <alignment vertical="top"/>
    </xf>
    <xf numFmtId="0" fontId="3" fillId="6" borderId="22" xfId="0" applyFont="1" applyFill="1" applyBorder="1" applyAlignment="1" applyProtection="1">
      <alignment vertical="top"/>
    </xf>
    <xf numFmtId="0" fontId="3" fillId="6" borderId="13" xfId="0" applyFont="1" applyFill="1" applyBorder="1" applyAlignment="1" applyProtection="1">
      <alignment vertical="top"/>
    </xf>
    <xf numFmtId="0" fontId="3" fillId="6" borderId="0" xfId="0" applyFont="1" applyFill="1" applyBorder="1" applyAlignment="1" applyProtection="1">
      <alignment vertical="top"/>
    </xf>
    <xf numFmtId="0" fontId="3" fillId="6" borderId="14" xfId="0" applyFont="1" applyFill="1" applyBorder="1" applyAlignment="1" applyProtection="1">
      <alignment vertical="top"/>
    </xf>
    <xf numFmtId="0" fontId="3" fillId="6" borderId="10" xfId="0" applyFont="1" applyFill="1" applyBorder="1" applyAlignment="1" applyProtection="1">
      <alignment vertical="top"/>
    </xf>
    <xf numFmtId="0" fontId="3" fillId="6" borderId="7" xfId="0" applyFont="1" applyFill="1" applyBorder="1" applyAlignment="1" applyProtection="1">
      <alignment vertical="top"/>
    </xf>
    <xf numFmtId="0" fontId="3" fillId="6" borderId="11" xfId="0" applyFont="1" applyFill="1" applyBorder="1" applyAlignment="1" applyProtection="1">
      <alignment vertical="top"/>
    </xf>
    <xf numFmtId="0" fontId="0" fillId="6" borderId="0" xfId="0" applyFont="1" applyFill="1" applyBorder="1" applyAlignment="1"/>
    <xf numFmtId="0" fontId="5" fillId="6" borderId="0" xfId="0" applyFont="1" applyFill="1" applyBorder="1" applyAlignment="1"/>
    <xf numFmtId="0" fontId="0" fillId="6" borderId="7" xfId="0" applyFill="1" applyBorder="1" applyAlignment="1"/>
    <xf numFmtId="1" fontId="0" fillId="6" borderId="7" xfId="0" applyNumberFormat="1" applyFill="1" applyBorder="1" applyAlignment="1"/>
    <xf numFmtId="0" fontId="6" fillId="6" borderId="0" xfId="0" applyFont="1" applyFill="1" applyBorder="1" applyAlignment="1"/>
  </cellXfs>
  <cellStyles count="1">
    <cellStyle name="Standard" xfId="0" builtinId="0"/>
  </cellStyles>
  <dxfs count="574"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EC77F1-F4EF-9D49-B1BA-7890CAFBD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E27A1BB-7BE9-4643-A514-7C91B162F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D1196C-650F-A849-8C23-451B79E37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C0363F4-1C7E-E140-BAB0-5B9BC9CA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2B504C3-F256-3D42-993C-3D15D086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EB53FDC-9983-7B48-9415-79FDEA778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E574CFD-6230-0E49-B23B-6447016A4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43A0F75-736A-4B41-94CE-9F2DA11FC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02DE67-C75F-7141-944B-CAE1AEA9F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1872C29-3A4A-7043-9ABF-A6FCDC231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E931A68-BB51-D946-9C7A-59270E6B3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3C84794-D1DF-DF4D-ABDB-E25D1F0BE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E3B22B5-4A66-FC47-A1E6-A6CF5EEBB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94962DE-BB77-ED47-9707-D0E359A80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43B00EC-72A0-9243-AA97-8E2F33113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C29807C-B5F8-984B-829B-0CAC0B4F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B20AC3F-E122-F742-B581-B56805A07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8FE3CA1-6923-D84D-A639-EE6F9FA0D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C6A6512B-0813-0B42-AAA1-F1D6DBC1B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FE8C732B-A71A-124C-8D29-B8747F011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504DFE0-1979-E24D-B1E8-A9269A247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0215A1B-D95D-DA4B-9CCA-032A4B06D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CB6A844-D6B6-B84B-AC66-FD5994C87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93DD65D-D7D4-EE43-B087-6EC8C50C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BFE9013-383E-A243-8613-256C1BD38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30E2E76-C896-084E-A5B1-B32458CB2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02471B0-A164-9C45-8448-AC4B30742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F60A5A9-262B-144A-B09B-170B640F8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F27BD4E-100C-A845-AD78-A25333692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E8CE874-EC6F-7E46-B2A4-49EB5B7D2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C4E57D-FEC4-1B4B-8C33-87AEEC8DE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A3315E-1805-C748-B837-C14DF83D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A719983-6085-CD45-873A-8E8F15DFF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8887CBE-D9B5-5045-A9B1-47A625159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0E0E40-9C2E-B94A-85E8-6CF6CDF5D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DFFD05E-B44F-2F44-8F06-BAEB77D90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9442B7-2140-D541-B1EB-884E5CBFB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06453F-75FB-7F4F-B828-09ECF647E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ABAA15E-2367-994C-9C8C-5AD7260E1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99B723-DFF9-024C-A2F0-9662AEF9A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C8B5C6C-255C-CE4E-BAB7-2AACE7731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CD13B4-9150-2B4D-8346-B44A8D8BC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76F637C-2B23-3C43-8DF5-EE9AED65E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D2E348C-F329-1847-A03D-E04163BA4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77488AC-52EC-9C4E-A525-4E89F982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0C9F5A0-6D18-7948-A0F9-3EE4DBDCC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3F4338B-3224-C548-BFC2-C4EC7B754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E9F4D57-B6F0-3A4F-BE71-582DA451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B285329-B54B-4544-9E34-055BA9808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72BBF2E-245E-CE46-B462-5DD1E002D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7055F99-B781-EE44-8BF9-DB44A7250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FE49E57-5417-1A4E-B167-5930BFDF7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BB26FE-53B2-7D4C-9052-382C2804F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CDB3275-5754-1D4B-9812-F9E8AA4C3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FB7C973-F28E-2F4E-9856-B35B36054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02AA5EC-B62A-2844-AAC2-C749CBCD3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C9700A1-A92F-F144-A7C9-C657110AB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79B69624-9429-6140-804A-67D0C67B0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40EE30-EE8D-9449-A8B7-CDEF55065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A99C07-8939-3142-8DEE-A3B3E6FBD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34A807A-3684-704D-ABC7-D4C5880ED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9960F40-340D-EA48-9C34-4FA569E74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53180BA-F451-5944-AC95-EFF458D30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2F67D26-1718-634B-849B-B977BB303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AA2F482-FC9B-0547-9A46-B1942495F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78DDF20-6786-A346-9F08-4F0BB9807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482600"/>
          <a:ext cx="419975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2"/>
  <sheetViews>
    <sheetView topLeftCell="A14" zoomScale="90" zoomScaleNormal="90" workbookViewId="0">
      <selection activeCell="X1" sqref="X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30"/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30"/>
      <c r="R1" s="13"/>
      <c r="S1" s="13"/>
      <c r="T1" s="13"/>
      <c r="U1" s="13"/>
      <c r="V1" s="12" t="s">
        <v>45</v>
      </c>
      <c r="W1" s="13"/>
      <c r="X1" s="30"/>
      <c r="Y1" s="13"/>
      <c r="Z1" s="13"/>
      <c r="AA1" s="13"/>
      <c r="AB1" s="12" t="s">
        <v>46</v>
      </c>
      <c r="AC1" s="13"/>
      <c r="AD1" s="30"/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74"/>
      <c r="D3" s="73"/>
      <c r="E3" s="73"/>
      <c r="F3" s="73"/>
      <c r="G3" s="73"/>
      <c r="H3" s="73"/>
      <c r="I3" s="73"/>
      <c r="J3" s="73"/>
      <c r="K3" s="13"/>
      <c r="L3" s="71" t="s">
        <v>23</v>
      </c>
      <c r="M3" s="71"/>
      <c r="N3" s="71"/>
      <c r="O3" s="72"/>
      <c r="P3" s="73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44197</v>
      </c>
      <c r="F5" s="79"/>
      <c r="G5" s="14"/>
      <c r="H5" s="14" t="s">
        <v>11</v>
      </c>
      <c r="I5" s="14"/>
      <c r="J5" s="80" t="s">
        <v>24</v>
      </c>
      <c r="K5" s="80"/>
      <c r="L5" s="13"/>
      <c r="M5" s="13"/>
      <c r="N5" s="13"/>
      <c r="O5" s="13" t="s">
        <v>19</v>
      </c>
      <c r="P5" s="13"/>
      <c r="Q5" s="30"/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6</v>
      </c>
      <c r="G6" s="59"/>
      <c r="H6" s="60">
        <f>E5</f>
        <v>44197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14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/>
      </c>
      <c r="G8" s="56" t="str">
        <f>IF($F6=4,"Wed",IF(F8="","","Wed"))</f>
        <v/>
      </c>
      <c r="H8" s="56" t="str">
        <f>IF($F6=5,"Thu",IF(G8="","","Thu"))</f>
        <v/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 t="shared" si="1"/>
        <v>Fri</v>
      </c>
      <c r="AL8" s="56" t="str">
        <f t="shared" si="1"/>
        <v>Sat</v>
      </c>
      <c r="AM8" s="56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>Sun</v>
      </c>
      <c r="AN8" s="14"/>
    </row>
    <row r="9" spans="1:40" ht="26.25" customHeight="1" x14ac:dyDescent="0.2">
      <c r="A9" s="75" t="s">
        <v>3</v>
      </c>
      <c r="B9" s="76"/>
      <c r="C9" s="14"/>
      <c r="D9" s="57" t="str">
        <f>IF(F6=1,1,"")</f>
        <v/>
      </c>
      <c r="E9" s="57" t="str">
        <f>IF(F6=2,1,IF(D9="","",D9+1))</f>
        <v/>
      </c>
      <c r="F9" s="57" t="str">
        <f>IF(F6=3,1,IF(E9="","",E9+1))</f>
        <v/>
      </c>
      <c r="G9" s="57" t="str">
        <f>IF(F6=4,1,IF(F9="","",F9+1))</f>
        <v/>
      </c>
      <c r="H9" s="57" t="str">
        <f>IF(F6=5,1,IF(G9="","",G9+1))</f>
        <v/>
      </c>
      <c r="I9" s="57">
        <f>IF(F6=6,1,IF(H9="","",H9+1))</f>
        <v>1</v>
      </c>
      <c r="J9" s="57">
        <f>IF(F6=7,1,IF(I9="","",I9+1))</f>
        <v>2</v>
      </c>
      <c r="K9" s="57">
        <f>1+J9</f>
        <v>3</v>
      </c>
      <c r="L9" s="57">
        <f t="shared" ref="L9:AG9" si="3">1+K9</f>
        <v>4</v>
      </c>
      <c r="M9" s="57">
        <f t="shared" si="3"/>
        <v>5</v>
      </c>
      <c r="N9" s="57">
        <f t="shared" si="3"/>
        <v>6</v>
      </c>
      <c r="O9" s="57">
        <f t="shared" si="3"/>
        <v>7</v>
      </c>
      <c r="P9" s="57">
        <f t="shared" si="3"/>
        <v>8</v>
      </c>
      <c r="Q9" s="57">
        <f t="shared" si="3"/>
        <v>9</v>
      </c>
      <c r="R9" s="57">
        <f t="shared" si="3"/>
        <v>10</v>
      </c>
      <c r="S9" s="57">
        <f t="shared" si="3"/>
        <v>11</v>
      </c>
      <c r="T9" s="57">
        <f t="shared" si="3"/>
        <v>12</v>
      </c>
      <c r="U9" s="57">
        <f t="shared" si="3"/>
        <v>13</v>
      </c>
      <c r="V9" s="57">
        <f t="shared" si="3"/>
        <v>14</v>
      </c>
      <c r="W9" s="57">
        <f t="shared" si="3"/>
        <v>15</v>
      </c>
      <c r="X9" s="57">
        <f t="shared" si="3"/>
        <v>16</v>
      </c>
      <c r="Y9" s="57">
        <f t="shared" si="3"/>
        <v>17</v>
      </c>
      <c r="Z9" s="57">
        <f t="shared" si="3"/>
        <v>18</v>
      </c>
      <c r="AA9" s="57">
        <f t="shared" si="3"/>
        <v>19</v>
      </c>
      <c r="AB9" s="57">
        <f t="shared" si="3"/>
        <v>20</v>
      </c>
      <c r="AC9" s="57">
        <f t="shared" si="3"/>
        <v>21</v>
      </c>
      <c r="AD9" s="57">
        <f t="shared" si="3"/>
        <v>22</v>
      </c>
      <c r="AE9" s="57">
        <f t="shared" si="3"/>
        <v>23</v>
      </c>
      <c r="AF9" s="57">
        <f t="shared" si="3"/>
        <v>24</v>
      </c>
      <c r="AG9" s="57">
        <f t="shared" si="3"/>
        <v>25</v>
      </c>
      <c r="AH9" s="57">
        <f>IF(1+AG9&gt;=32,"",1+AG9)</f>
        <v>26</v>
      </c>
      <c r="AI9" s="57">
        <f>IF(AH9="","",IF(1+AH9&gt;=32,"",1+AH9))</f>
        <v>27</v>
      </c>
      <c r="AJ9" s="57">
        <f>IF(AI9="","",IF(1+AI9&gt;=32,"",1+AI9))</f>
        <v>28</v>
      </c>
      <c r="AK9" s="57">
        <f>IF(AJ9="","",IF(1+AJ9&gt;=32,"",1+AJ9))</f>
        <v>29</v>
      </c>
      <c r="AL9" s="57">
        <f>IF(AK9="","",IF(1+AK9&gt;=32,"",1+AK9))</f>
        <v>30</v>
      </c>
      <c r="AM9" s="57">
        <f>IF(AL9="","",IF(1+AL9&gt;=32,"",1+AL9))</f>
        <v>31</v>
      </c>
      <c r="AN9" s="14"/>
    </row>
    <row r="10" spans="1:40" ht="69" customHeight="1" x14ac:dyDescent="0.2">
      <c r="A10" s="77" t="s">
        <v>41</v>
      </c>
      <c r="B10" s="78"/>
      <c r="C10" s="1"/>
      <c r="D10" s="31"/>
      <c r="E10" s="31"/>
      <c r="F10" s="31"/>
      <c r="G10" s="31"/>
      <c r="H10" s="31"/>
      <c r="I10" s="31" t="s">
        <v>28</v>
      </c>
      <c r="J10" s="31"/>
      <c r="K10" s="31"/>
      <c r="L10" s="31"/>
      <c r="M10" s="31"/>
      <c r="N10" s="31" t="s">
        <v>28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1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4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4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4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4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4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4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4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4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4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" si="5">SUM(D13:D22)</f>
        <v>0</v>
      </c>
      <c r="E23" s="7">
        <f t="shared" ref="E23:AD23" si="6">SUM(E13:E22)</f>
        <v>0</v>
      </c>
      <c r="F23" s="7">
        <f t="shared" si="6"/>
        <v>0</v>
      </c>
      <c r="G23" s="7">
        <f t="shared" ref="G23" si="7">SUM(G13:G22)</f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0</v>
      </c>
      <c r="P23" s="7">
        <f t="shared" si="6"/>
        <v>0</v>
      </c>
      <c r="Q23" s="7">
        <f t="shared" si="6"/>
        <v>0</v>
      </c>
      <c r="R23" s="7">
        <f t="shared" si="6"/>
        <v>0</v>
      </c>
      <c r="S23" s="7">
        <f t="shared" si="6"/>
        <v>0</v>
      </c>
      <c r="T23" s="7">
        <f t="shared" si="6"/>
        <v>0</v>
      </c>
      <c r="U23" s="7">
        <f t="shared" si="6"/>
        <v>0</v>
      </c>
      <c r="V23" s="7">
        <f t="shared" si="6"/>
        <v>0</v>
      </c>
      <c r="W23" s="7">
        <f t="shared" si="6"/>
        <v>0</v>
      </c>
      <c r="X23" s="7">
        <f t="shared" si="6"/>
        <v>0</v>
      </c>
      <c r="Y23" s="7">
        <f t="shared" si="6"/>
        <v>0</v>
      </c>
      <c r="Z23" s="7">
        <f t="shared" si="6"/>
        <v>0</v>
      </c>
      <c r="AA23" s="7">
        <f t="shared" si="6"/>
        <v>0</v>
      </c>
      <c r="AB23" s="7">
        <f t="shared" si="6"/>
        <v>0</v>
      </c>
      <c r="AC23" s="7">
        <f t="shared" si="6"/>
        <v>0</v>
      </c>
      <c r="AD23" s="7">
        <f t="shared" si="6"/>
        <v>0</v>
      </c>
      <c r="AE23" s="7">
        <f t="shared" ref="AE23:AL23" si="8">SUM(AE13:AE22)</f>
        <v>0</v>
      </c>
      <c r="AF23" s="7">
        <f t="shared" si="8"/>
        <v>0</v>
      </c>
      <c r="AG23" s="7">
        <f t="shared" si="8"/>
        <v>0</v>
      </c>
      <c r="AH23" s="7">
        <f t="shared" si="8"/>
        <v>0</v>
      </c>
      <c r="AI23" s="7">
        <f t="shared" si="8"/>
        <v>0</v>
      </c>
      <c r="AJ23" s="7">
        <f t="shared" si="8"/>
        <v>0</v>
      </c>
      <c r="AK23" s="7">
        <f t="shared" si="8"/>
        <v>0</v>
      </c>
      <c r="AL23" s="7">
        <f t="shared" si="8"/>
        <v>0</v>
      </c>
      <c r="AM23" s="7"/>
      <c r="AN23" s="7">
        <f t="shared" si="4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4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4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" si="9">SUM(D23:D25)</f>
        <v>0</v>
      </c>
      <c r="E26" s="8">
        <f t="shared" ref="E26:AD26" si="10">SUM(E23:E25)</f>
        <v>0</v>
      </c>
      <c r="F26" s="8">
        <f t="shared" si="10"/>
        <v>0</v>
      </c>
      <c r="G26" s="8">
        <f t="shared" ref="G26" si="11">SUM(G23:G25)</f>
        <v>0</v>
      </c>
      <c r="H26" s="8">
        <f t="shared" si="10"/>
        <v>0</v>
      </c>
      <c r="I26" s="8">
        <f t="shared" si="10"/>
        <v>0</v>
      </c>
      <c r="J26" s="8">
        <f t="shared" si="10"/>
        <v>0</v>
      </c>
      <c r="K26" s="8">
        <f t="shared" si="10"/>
        <v>0</v>
      </c>
      <c r="L26" s="8">
        <f t="shared" si="10"/>
        <v>0</v>
      </c>
      <c r="M26" s="8">
        <f t="shared" si="10"/>
        <v>0</v>
      </c>
      <c r="N26" s="8">
        <f t="shared" si="10"/>
        <v>0</v>
      </c>
      <c r="O26" s="8">
        <f t="shared" si="10"/>
        <v>0</v>
      </c>
      <c r="P26" s="8">
        <f t="shared" si="10"/>
        <v>0</v>
      </c>
      <c r="Q26" s="8">
        <f t="shared" si="10"/>
        <v>0</v>
      </c>
      <c r="R26" s="8">
        <f t="shared" si="10"/>
        <v>0</v>
      </c>
      <c r="S26" s="8">
        <f t="shared" si="10"/>
        <v>0</v>
      </c>
      <c r="T26" s="8">
        <f t="shared" si="10"/>
        <v>0</v>
      </c>
      <c r="U26" s="8">
        <f t="shared" si="10"/>
        <v>0</v>
      </c>
      <c r="V26" s="8">
        <f t="shared" si="10"/>
        <v>0</v>
      </c>
      <c r="W26" s="8">
        <f t="shared" si="10"/>
        <v>0</v>
      </c>
      <c r="X26" s="8">
        <f t="shared" si="10"/>
        <v>0</v>
      </c>
      <c r="Y26" s="8">
        <f t="shared" si="10"/>
        <v>0</v>
      </c>
      <c r="Z26" s="8">
        <f t="shared" si="10"/>
        <v>0</v>
      </c>
      <c r="AA26" s="8">
        <f t="shared" si="10"/>
        <v>0</v>
      </c>
      <c r="AB26" s="8">
        <f t="shared" si="10"/>
        <v>0</v>
      </c>
      <c r="AC26" s="8">
        <f t="shared" si="10"/>
        <v>0</v>
      </c>
      <c r="AD26" s="8">
        <f t="shared" si="10"/>
        <v>0</v>
      </c>
      <c r="AE26" s="8">
        <f t="shared" ref="AE26:AL26" si="12">SUM(AE23:AE25)</f>
        <v>0</v>
      </c>
      <c r="AF26" s="8">
        <f t="shared" si="12"/>
        <v>0</v>
      </c>
      <c r="AG26" s="8">
        <f t="shared" si="12"/>
        <v>0</v>
      </c>
      <c r="AH26" s="8">
        <f t="shared" si="12"/>
        <v>0</v>
      </c>
      <c r="AI26" s="8">
        <f t="shared" si="12"/>
        <v>0</v>
      </c>
      <c r="AJ26" s="8">
        <f t="shared" si="12"/>
        <v>0</v>
      </c>
      <c r="AK26" s="8">
        <f t="shared" si="12"/>
        <v>0</v>
      </c>
      <c r="AL26" s="8">
        <f t="shared" si="12"/>
        <v>0</v>
      </c>
      <c r="AM26" s="8"/>
      <c r="AN26" s="8">
        <f t="shared" si="4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41" t="s">
        <v>21</v>
      </c>
      <c r="B31" s="42"/>
      <c r="C31" s="42"/>
      <c r="D31" s="42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ht="18.75" customHeight="1" x14ac:dyDescent="0.2">
      <c r="A32" s="43"/>
      <c r="B32" s="44"/>
      <c r="C32" s="44"/>
      <c r="D32" s="44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8.75" customHeight="1" x14ac:dyDescent="0.2">
      <c r="A33" s="43"/>
      <c r="B33" s="44"/>
      <c r="C33" s="44"/>
      <c r="D33" s="44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ht="18.75" customHeight="1" x14ac:dyDescent="0.2">
      <c r="A34" s="43"/>
      <c r="B34" s="44"/>
      <c r="C34" s="44"/>
      <c r="D34" s="44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ht="18.75" customHeight="1" x14ac:dyDescent="0.2">
      <c r="A35" s="43"/>
      <c r="B35" s="44"/>
      <c r="C35" s="44"/>
      <c r="D35" s="44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ht="18.75" customHeight="1" x14ac:dyDescent="0.2">
      <c r="A36" s="45"/>
      <c r="B36" s="46"/>
      <c r="C36" s="46"/>
      <c r="D36" s="46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u+SjCYRCup7uQLOy9ZW1ntngFvwDBrsjwBsBOwkmxs1A8Gzkfi1pHjTgAgj1SJEsxERJChwQHdSHX4e/gLTZOw==" saltValue="eleZGqTr2BrvGvu+n+8zWg==" spinCount="100000" sheet="1" selectLockedCells="1"/>
  <mergeCells count="24">
    <mergeCell ref="F38:AN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N36"/>
    <mergeCell ref="AC28:AI28"/>
    <mergeCell ref="C29:E29"/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</mergeCells>
  <conditionalFormatting sqref="G8:G10">
    <cfRule type="expression" dxfId="573" priority="121">
      <formula>CELL("inhalt",G$8)=""</formula>
    </cfRule>
  </conditionalFormatting>
  <conditionalFormatting sqref="E13:E22 E24:E25">
    <cfRule type="expression" dxfId="572" priority="108">
      <formula>CELL("inhalt",E$8)=""</formula>
    </cfRule>
    <cfRule type="expression" dxfId="571" priority="109">
      <formula>WEEKDAY(E$8,2)&gt;5</formula>
    </cfRule>
  </conditionalFormatting>
  <conditionalFormatting sqref="E13:E22 E24:E25">
    <cfRule type="expression" dxfId="570" priority="107">
      <formula>WEEKDAY(E$8,2)&gt;5</formula>
    </cfRule>
  </conditionalFormatting>
  <conditionalFormatting sqref="F13:F22 F24:F25">
    <cfRule type="expression" dxfId="569" priority="105">
      <formula>CELL("inhalt",F$8)=""</formula>
    </cfRule>
    <cfRule type="expression" dxfId="568" priority="106">
      <formula>WEEKDAY(F$8,2)&gt;5</formula>
    </cfRule>
  </conditionalFormatting>
  <conditionalFormatting sqref="F13:F22 F24:F25">
    <cfRule type="expression" dxfId="567" priority="104">
      <formula>WEEKDAY(F$8,2)&gt;5</formula>
    </cfRule>
  </conditionalFormatting>
  <conditionalFormatting sqref="G13:G22 G24:G25">
    <cfRule type="expression" dxfId="566" priority="101">
      <formula>CELL("inhalt",G$8)=""</formula>
    </cfRule>
  </conditionalFormatting>
  <conditionalFormatting sqref="E23:G23">
    <cfRule type="expression" dxfId="565" priority="63">
      <formula>CELL("inhalt",E$8)=""</formula>
    </cfRule>
  </conditionalFormatting>
  <conditionalFormatting sqref="E23:G23">
    <cfRule type="expression" dxfId="564" priority="61">
      <formula>CELL("inhalt",E$8)=""</formula>
    </cfRule>
  </conditionalFormatting>
  <conditionalFormatting sqref="E26:G26">
    <cfRule type="expression" dxfId="563" priority="56">
      <formula>CELL("inhalt",E$8)=""</formula>
    </cfRule>
  </conditionalFormatting>
  <conditionalFormatting sqref="E26:G26">
    <cfRule type="expression" dxfId="562" priority="54">
      <formula>CELL("inhalt",E$8)=""</formula>
    </cfRule>
  </conditionalFormatting>
  <conditionalFormatting sqref="D13:D22 D24:D25">
    <cfRule type="expression" dxfId="561" priority="50">
      <formula>CELL("inhalt",D$8)=""</formula>
    </cfRule>
    <cfRule type="expression" dxfId="560" priority="51">
      <formula>WEEKDAY(D$8,2)&gt;5</formula>
    </cfRule>
  </conditionalFormatting>
  <conditionalFormatting sqref="D13:D22 D24:D25">
    <cfRule type="expression" dxfId="559" priority="49">
      <formula>WEEKDAY(D$8,2)&gt;5</formula>
    </cfRule>
  </conditionalFormatting>
  <conditionalFormatting sqref="D23">
    <cfRule type="expression" dxfId="558" priority="48">
      <formula>CELL("inhalt",D$8)=""</formula>
    </cfRule>
  </conditionalFormatting>
  <conditionalFormatting sqref="D23">
    <cfRule type="expression" dxfId="557" priority="47">
      <formula>CELL("inhalt",D$8)=""</formula>
    </cfRule>
  </conditionalFormatting>
  <conditionalFormatting sqref="D26">
    <cfRule type="expression" dxfId="556" priority="46">
      <formula>CELL("inhalt",D$8)=""</formula>
    </cfRule>
  </conditionalFormatting>
  <conditionalFormatting sqref="D26">
    <cfRule type="expression" dxfId="555" priority="45">
      <formula>CELL("inhalt",D$8)=""</formula>
    </cfRule>
  </conditionalFormatting>
  <conditionalFormatting sqref="G9:G10 G13:G26">
    <cfRule type="expression" dxfId="554" priority="21">
      <formula>G$10="NB"</formula>
    </cfRule>
    <cfRule type="expression" dxfId="553" priority="122">
      <formula>OR(G$8="Sat",G$8="Sun")</formula>
    </cfRule>
  </conditionalFormatting>
  <conditionalFormatting sqref="G8">
    <cfRule type="expression" dxfId="552" priority="9">
      <formula>OR(G$8="Sat",G$8="Sun")</formula>
    </cfRule>
    <cfRule type="expression" dxfId="551" priority="20">
      <formula>G$10="NB"</formula>
    </cfRule>
  </conditionalFormatting>
  <conditionalFormatting sqref="H9:AM10">
    <cfRule type="expression" dxfId="550" priority="18">
      <formula>CELL("inhalt",H$8)=""</formula>
    </cfRule>
  </conditionalFormatting>
  <conditionalFormatting sqref="H13:AM22 H24:AM25">
    <cfRule type="expression" dxfId="549" priority="16">
      <formula>CELL("inhalt",H$8)=""</formula>
    </cfRule>
  </conditionalFormatting>
  <conditionalFormatting sqref="H13:AM22 H24:AM25">
    <cfRule type="expression" dxfId="548" priority="17">
      <formula>WEEKDAY(H$8,2)&gt;5</formula>
    </cfRule>
  </conditionalFormatting>
  <conditionalFormatting sqref="H23:AM23">
    <cfRule type="expression" dxfId="547" priority="15">
      <formula>CELL("inhalt",H$8)=""</formula>
    </cfRule>
  </conditionalFormatting>
  <conditionalFormatting sqref="H23:AM23">
    <cfRule type="expression" dxfId="546" priority="14">
      <formula>CELL("inhalt",H$8)=""</formula>
    </cfRule>
  </conditionalFormatting>
  <conditionalFormatting sqref="H26:AM26">
    <cfRule type="expression" dxfId="545" priority="13">
      <formula>CELL("inhalt",H$8)=""</formula>
    </cfRule>
  </conditionalFormatting>
  <conditionalFormatting sqref="H26:AM26">
    <cfRule type="expression" dxfId="544" priority="12">
      <formula>CELL("inhalt",H$8)=""</formula>
    </cfRule>
  </conditionalFormatting>
  <conditionalFormatting sqref="H13:AM26 H9:AM10">
    <cfRule type="expression" dxfId="543" priority="11">
      <formula>H$10="NB"</formula>
    </cfRule>
    <cfRule type="expression" dxfId="542" priority="19">
      <formula>OR(H$8="Sat",H$8="Sun")</formula>
    </cfRule>
  </conditionalFormatting>
  <conditionalFormatting sqref="H8:AM8">
    <cfRule type="expression" dxfId="541" priority="8">
      <formula>CELL("inhalt",H$8)=""</formula>
    </cfRule>
  </conditionalFormatting>
  <conditionalFormatting sqref="H8:AM8">
    <cfRule type="expression" dxfId="540" priority="6">
      <formula>OR(H$8="Sat",H$8="Sun")</formula>
    </cfRule>
    <cfRule type="expression" dxfId="539" priority="7">
      <formula>H$10="NB"</formula>
    </cfRule>
  </conditionalFormatting>
  <conditionalFormatting sqref="D8:F10">
    <cfRule type="expression" dxfId="538" priority="4">
      <formula>CELL("inhalt",D$8)=""</formula>
    </cfRule>
  </conditionalFormatting>
  <conditionalFormatting sqref="D9:F10">
    <cfRule type="expression" dxfId="537" priority="3">
      <formula>D$10="NB"</formula>
    </cfRule>
    <cfRule type="expression" dxfId="536" priority="5">
      <formula>OR(D$8="Sat",D$8="Sun")</formula>
    </cfRule>
  </conditionalFormatting>
  <conditionalFormatting sqref="D8:F8">
    <cfRule type="expression" dxfId="535" priority="1">
      <formula>OR(D$8="Sat",D$8="Sun")</formula>
    </cfRule>
    <cfRule type="expression" dxfId="534" priority="2">
      <formula>D$10="NB"</formula>
    </cfRule>
  </conditionalFormatting>
  <pageMargins left="0.39370078740157483" right="0.39370078740157483" top="0.39370078740157483" bottom="0.78740157480314965" header="0.39370078740157483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42"/>
  <sheetViews>
    <sheetView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44470</v>
      </c>
      <c r="F5" s="79"/>
      <c r="G5" s="14"/>
      <c r="H5" s="14" t="s">
        <v>11</v>
      </c>
      <c r="I5" s="14"/>
      <c r="J5" s="80" t="s">
        <v>35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6</v>
      </c>
      <c r="G6" s="13"/>
      <c r="H6" s="60">
        <f>+E5</f>
        <v>44470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5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52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/>
      </c>
      <c r="G8" s="56" t="str">
        <f>IF($F6=4,"Wed",IF(F8="","","Wed"))</f>
        <v/>
      </c>
      <c r="H8" s="56" t="str">
        <f>IF($F6=5,"Thu",IF(G8="","","Thu"))</f>
        <v/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 t="shared" si="1"/>
        <v>Fri</v>
      </c>
      <c r="AL8" s="56" t="str">
        <f t="shared" si="1"/>
        <v>Sat</v>
      </c>
      <c r="AM8" s="56" t="str">
        <f t="shared" si="1"/>
        <v>Sun</v>
      </c>
      <c r="AN8" s="14"/>
    </row>
    <row r="9" spans="1:40" ht="26.25" customHeight="1" x14ac:dyDescent="0.2">
      <c r="A9" s="75" t="s">
        <v>3</v>
      </c>
      <c r="B9" s="76"/>
      <c r="C9" s="52"/>
      <c r="D9" s="57" t="str">
        <f>IF(F6=1,1,"")</f>
        <v/>
      </c>
      <c r="E9" s="57" t="str">
        <f>IF(F6=2,1,IF(D9="","",D9+1))</f>
        <v/>
      </c>
      <c r="F9" s="57" t="str">
        <f>IF(F6=3,1,IF(E9="","",E9+1))</f>
        <v/>
      </c>
      <c r="G9" s="57" t="str">
        <f>IF(F6=4,1,IF(F9="","",F9+1))</f>
        <v/>
      </c>
      <c r="H9" s="57" t="str">
        <f>IF(F6=5,1,IF(G9="","",G9+1))</f>
        <v/>
      </c>
      <c r="I9" s="57">
        <f>IF(F6=6,1,IF(H9="","",H9+1))</f>
        <v>1</v>
      </c>
      <c r="J9" s="57">
        <f>IF(F6=7,1,IF(I9="","",I9+1))</f>
        <v>2</v>
      </c>
      <c r="K9" s="57">
        <f>1+J9</f>
        <v>3</v>
      </c>
      <c r="L9" s="57">
        <f t="shared" ref="L9:AG9" si="2">1+K9</f>
        <v>4</v>
      </c>
      <c r="M9" s="57">
        <f t="shared" si="2"/>
        <v>5</v>
      </c>
      <c r="N9" s="57">
        <f t="shared" si="2"/>
        <v>6</v>
      </c>
      <c r="O9" s="57">
        <f t="shared" si="2"/>
        <v>7</v>
      </c>
      <c r="P9" s="57">
        <f t="shared" si="2"/>
        <v>8</v>
      </c>
      <c r="Q9" s="57">
        <f t="shared" si="2"/>
        <v>9</v>
      </c>
      <c r="R9" s="57">
        <f t="shared" si="2"/>
        <v>10</v>
      </c>
      <c r="S9" s="57">
        <f t="shared" si="2"/>
        <v>11</v>
      </c>
      <c r="T9" s="57">
        <f t="shared" si="2"/>
        <v>12</v>
      </c>
      <c r="U9" s="57">
        <f t="shared" si="2"/>
        <v>13</v>
      </c>
      <c r="V9" s="57">
        <f t="shared" si="2"/>
        <v>14</v>
      </c>
      <c r="W9" s="57">
        <f t="shared" si="2"/>
        <v>15</v>
      </c>
      <c r="X9" s="57">
        <f t="shared" si="2"/>
        <v>16</v>
      </c>
      <c r="Y9" s="57">
        <f t="shared" si="2"/>
        <v>17</v>
      </c>
      <c r="Z9" s="57">
        <f t="shared" si="2"/>
        <v>18</v>
      </c>
      <c r="AA9" s="57">
        <f t="shared" si="2"/>
        <v>19</v>
      </c>
      <c r="AB9" s="57">
        <f t="shared" si="2"/>
        <v>20</v>
      </c>
      <c r="AC9" s="57">
        <f t="shared" si="2"/>
        <v>21</v>
      </c>
      <c r="AD9" s="57">
        <f t="shared" si="2"/>
        <v>22</v>
      </c>
      <c r="AE9" s="57">
        <f t="shared" si="2"/>
        <v>23</v>
      </c>
      <c r="AF9" s="57">
        <f t="shared" si="2"/>
        <v>24</v>
      </c>
      <c r="AG9" s="57">
        <f t="shared" si="2"/>
        <v>25</v>
      </c>
      <c r="AH9" s="57">
        <f>IF(1+AG9&gt;=32,"",1+AG9)</f>
        <v>26</v>
      </c>
      <c r="AI9" s="57">
        <f>IF(AH9="","",IF(1+AH9&gt;=32,"",1+AH9))</f>
        <v>27</v>
      </c>
      <c r="AJ9" s="57">
        <f>IF(AI9="","",IF(1+AI9&gt;=32,"",1+AI9))</f>
        <v>28</v>
      </c>
      <c r="AK9" s="57">
        <f>IF(AJ9="","",IF(1+AJ9&gt;=32,"",1+AJ9))</f>
        <v>29</v>
      </c>
      <c r="AL9" s="57">
        <f>IF(AK9="","",IF(1+AK9&gt;=32,"",1+AK9))</f>
        <v>30</v>
      </c>
      <c r="AM9" s="57">
        <f>IF(AL9="","",IF(1+AL9&gt;=32,"",1+AL9))</f>
        <v>31</v>
      </c>
      <c r="AN9" s="14"/>
    </row>
    <row r="10" spans="1:40" ht="69" customHeight="1" x14ac:dyDescent="0.2">
      <c r="A10" s="77" t="s">
        <v>41</v>
      </c>
      <c r="B10" s="78"/>
      <c r="C10" s="5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3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3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3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3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3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3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3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3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3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4">SUM(D13:D22)</f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  <c r="O23" s="7">
        <f t="shared" si="4"/>
        <v>0</v>
      </c>
      <c r="P23" s="7">
        <f t="shared" si="4"/>
        <v>0</v>
      </c>
      <c r="Q23" s="7">
        <f t="shared" si="4"/>
        <v>0</v>
      </c>
      <c r="R23" s="7">
        <f t="shared" si="4"/>
        <v>0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7">
        <f t="shared" si="4"/>
        <v>0</v>
      </c>
      <c r="W23" s="7">
        <f t="shared" si="4"/>
        <v>0</v>
      </c>
      <c r="X23" s="7">
        <f t="shared" si="4"/>
        <v>0</v>
      </c>
      <c r="Y23" s="7">
        <f t="shared" si="4"/>
        <v>0</v>
      </c>
      <c r="Z23" s="7">
        <f t="shared" si="4"/>
        <v>0</v>
      </c>
      <c r="AA23" s="7">
        <f t="shared" si="4"/>
        <v>0</v>
      </c>
      <c r="AB23" s="7">
        <f t="shared" si="4"/>
        <v>0</v>
      </c>
      <c r="AC23" s="7">
        <f t="shared" si="4"/>
        <v>0</v>
      </c>
      <c r="AD23" s="7">
        <f t="shared" si="4"/>
        <v>0</v>
      </c>
      <c r="AE23" s="7">
        <f t="shared" si="4"/>
        <v>0</v>
      </c>
      <c r="AF23" s="7">
        <f t="shared" si="4"/>
        <v>0</v>
      </c>
      <c r="AG23" s="7">
        <f t="shared" si="4"/>
        <v>0</v>
      </c>
      <c r="AH23" s="7">
        <f t="shared" si="4"/>
        <v>0</v>
      </c>
      <c r="AI23" s="7">
        <f t="shared" si="4"/>
        <v>0</v>
      </c>
      <c r="AJ23" s="7">
        <f t="shared" si="4"/>
        <v>0</v>
      </c>
      <c r="AK23" s="7">
        <f t="shared" si="4"/>
        <v>0</v>
      </c>
      <c r="AL23" s="7">
        <f t="shared" si="4"/>
        <v>0</v>
      </c>
      <c r="AM23" s="7"/>
      <c r="AN23" s="7">
        <f t="shared" si="3"/>
        <v>0</v>
      </c>
    </row>
    <row r="24" spans="1:40" ht="30" customHeight="1" x14ac:dyDescent="0.2">
      <c r="A24" s="5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3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3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5">SUM(D23:D25)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si="5"/>
        <v>0</v>
      </c>
      <c r="AJ26" s="8">
        <f t="shared" si="5"/>
        <v>0</v>
      </c>
      <c r="AK26" s="8">
        <f t="shared" si="5"/>
        <v>0</v>
      </c>
      <c r="AL26" s="8">
        <f t="shared" si="5"/>
        <v>0</v>
      </c>
      <c r="AM26" s="8"/>
      <c r="AN26" s="8">
        <f t="shared" si="3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s="47" customFormat="1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s="47" customFormat="1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s="47" customFormat="1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s="47" customFormat="1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s="47" customFormat="1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2XB7tvrcM5xZs4qTToy07FQuoMlIS79Wyj1SUm9zGTNauk9xImOYKRMlgKmwNzVY9Wu5GT130ikSKEkTeE07wg==" saltValue="AVl0N8NsYNuWPfvyNsh36A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conditionalFormatting sqref="G13:G22 G24:G25">
    <cfRule type="expression" dxfId="140" priority="39">
      <formula>CELL("inhalt",G$8)=""</formula>
    </cfRule>
  </conditionalFormatting>
  <conditionalFormatting sqref="D26">
    <cfRule type="expression" dxfId="139" priority="29">
      <formula>CELL("inhalt",D$8)=""</formula>
    </cfRule>
  </conditionalFormatting>
  <conditionalFormatting sqref="H13:AM22 H24:AM25">
    <cfRule type="expression" dxfId="138" priority="24">
      <formula>CELL("inhalt",H$8)=""</formula>
    </cfRule>
  </conditionalFormatting>
  <conditionalFormatting sqref="E13:E22 E24:E25">
    <cfRule type="expression" dxfId="137" priority="45">
      <formula>CELL("inhalt",E$8)=""</formula>
    </cfRule>
    <cfRule type="expression" dxfId="136" priority="46">
      <formula>WEEKDAY(E$8,2)&gt;5</formula>
    </cfRule>
  </conditionalFormatting>
  <conditionalFormatting sqref="E13:E22 E24:E25">
    <cfRule type="expression" dxfId="135" priority="44">
      <formula>WEEKDAY(E$8,2)&gt;5</formula>
    </cfRule>
  </conditionalFormatting>
  <conditionalFormatting sqref="F13:F22 F24:F25">
    <cfRule type="expression" dxfId="134" priority="42">
      <formula>CELL("inhalt",F$8)=""</formula>
    </cfRule>
    <cfRule type="expression" dxfId="133" priority="43">
      <formula>WEEKDAY(F$8,2)&gt;5</formula>
    </cfRule>
  </conditionalFormatting>
  <conditionalFormatting sqref="F13:F22 F24:F25">
    <cfRule type="expression" dxfId="132" priority="41">
      <formula>WEEKDAY(F$8,2)&gt;5</formula>
    </cfRule>
  </conditionalFormatting>
  <conditionalFormatting sqref="G13:G22 G24:G25">
    <cfRule type="expression" dxfId="131" priority="40">
      <formula>WEEKDAY(G$8,2)&gt;5</formula>
    </cfRule>
  </conditionalFormatting>
  <conditionalFormatting sqref="E23:G23">
    <cfRule type="expression" dxfId="130" priority="38">
      <formula>CELL("inhalt",E$8)=""</formula>
    </cfRule>
  </conditionalFormatting>
  <conditionalFormatting sqref="E23:G23">
    <cfRule type="expression" dxfId="129" priority="37">
      <formula>CELL("inhalt",E$8)=""</formula>
    </cfRule>
  </conditionalFormatting>
  <conditionalFormatting sqref="E26:G26">
    <cfRule type="expression" dxfId="128" priority="36">
      <formula>CELL("inhalt",E$8)=""</formula>
    </cfRule>
  </conditionalFormatting>
  <conditionalFormatting sqref="E26:G26">
    <cfRule type="expression" dxfId="127" priority="35">
      <formula>CELL("inhalt",E$8)=""</formula>
    </cfRule>
  </conditionalFormatting>
  <conditionalFormatting sqref="D13:D22 D24:D25">
    <cfRule type="expression" dxfId="126" priority="33">
      <formula>CELL("inhalt",D$8)=""</formula>
    </cfRule>
    <cfRule type="expression" dxfId="125" priority="34">
      <formula>WEEKDAY(D$8,2)&gt;5</formula>
    </cfRule>
  </conditionalFormatting>
  <conditionalFormatting sqref="D13:D22 D24:D25">
    <cfRule type="expression" dxfId="124" priority="32">
      <formula>WEEKDAY(D$8,2)&gt;5</formula>
    </cfRule>
  </conditionalFormatting>
  <conditionalFormatting sqref="D23">
    <cfRule type="expression" dxfId="123" priority="31">
      <formula>CELL("inhalt",D$8)=""</formula>
    </cfRule>
  </conditionalFormatting>
  <conditionalFormatting sqref="D23">
    <cfRule type="expression" dxfId="122" priority="30">
      <formula>CELL("inhalt",D$8)=""</formula>
    </cfRule>
  </conditionalFormatting>
  <conditionalFormatting sqref="D26">
    <cfRule type="expression" dxfId="121" priority="28">
      <formula>CELL("inhalt",D$8)=""</formula>
    </cfRule>
  </conditionalFormatting>
  <conditionalFormatting sqref="G13:G26">
    <cfRule type="expression" dxfId="120" priority="27">
      <formula>G$10="NB"</formula>
    </cfRule>
    <cfRule type="expression" dxfId="119" priority="47">
      <formula>OR(G$8="Sat",G$8="Sun")</formula>
    </cfRule>
  </conditionalFormatting>
  <conditionalFormatting sqref="H13:AM22 H24:AM25">
    <cfRule type="expression" dxfId="118" priority="25">
      <formula>WEEKDAY(H$8,2)&gt;5</formula>
    </cfRule>
  </conditionalFormatting>
  <conditionalFormatting sqref="H23:AM23">
    <cfRule type="expression" dxfId="117" priority="23">
      <formula>CELL("inhalt",H$8)=""</formula>
    </cfRule>
  </conditionalFormatting>
  <conditionalFormatting sqref="H23:AM23">
    <cfRule type="expression" dxfId="116" priority="22">
      <formula>CELL("inhalt",H$8)=""</formula>
    </cfRule>
  </conditionalFormatting>
  <conditionalFormatting sqref="H26:AM26">
    <cfRule type="expression" dxfId="115" priority="21">
      <formula>CELL("inhalt",H$8)=""</formula>
    </cfRule>
  </conditionalFormatting>
  <conditionalFormatting sqref="H26:AM26">
    <cfRule type="expression" dxfId="114" priority="20">
      <formula>CELL("inhalt",H$8)=""</formula>
    </cfRule>
  </conditionalFormatting>
  <conditionalFormatting sqref="H13:AM26">
    <cfRule type="expression" dxfId="113" priority="19">
      <formula>H$10="NB"</formula>
    </cfRule>
    <cfRule type="expression" dxfId="112" priority="26">
      <formula>OR(H$8="Sat",H$8="Sun")</formula>
    </cfRule>
  </conditionalFormatting>
  <conditionalFormatting sqref="G9:G10">
    <cfRule type="expression" dxfId="111" priority="17">
      <formula>CELL("inhalt",G$8)=""</formula>
    </cfRule>
  </conditionalFormatting>
  <conditionalFormatting sqref="H8:AM8">
    <cfRule type="expression" dxfId="110" priority="12">
      <formula>CELL("inhalt",H$8)=""</formula>
    </cfRule>
  </conditionalFormatting>
  <conditionalFormatting sqref="D8:F8">
    <cfRule type="expression" dxfId="109" priority="3">
      <formula>CELL("inhalt",D$8)=""</formula>
    </cfRule>
  </conditionalFormatting>
  <conditionalFormatting sqref="G9:G10">
    <cfRule type="expression" dxfId="108" priority="16">
      <formula>G$10="NB"</formula>
    </cfRule>
    <cfRule type="expression" dxfId="107" priority="18">
      <formula>OR(G$8="Sat",G$8="Sun")</formula>
    </cfRule>
  </conditionalFormatting>
  <conditionalFormatting sqref="H9:AM10">
    <cfRule type="expression" dxfId="106" priority="14">
      <formula>CELL("inhalt",H$8)=""</formula>
    </cfRule>
  </conditionalFormatting>
  <conditionalFormatting sqref="H9:AM10">
    <cfRule type="expression" dxfId="105" priority="13">
      <formula>H$10="NB"</formula>
    </cfRule>
    <cfRule type="expression" dxfId="104" priority="15">
      <formula>OR(H$8="Sat",H$8="Sun")</formula>
    </cfRule>
  </conditionalFormatting>
  <conditionalFormatting sqref="H8:AM8">
    <cfRule type="expression" dxfId="103" priority="10">
      <formula>OR(H$8="Sat",H$8="Sun")</formula>
    </cfRule>
    <cfRule type="expression" dxfId="102" priority="11">
      <formula>H$10="NB"</formula>
    </cfRule>
  </conditionalFormatting>
  <conditionalFormatting sqref="D9:F10">
    <cfRule type="expression" dxfId="101" priority="8">
      <formula>CELL("inhalt",D$8)=""</formula>
    </cfRule>
  </conditionalFormatting>
  <conditionalFormatting sqref="D9:F10">
    <cfRule type="expression" dxfId="100" priority="7">
      <formula>D$10="NB"</formula>
    </cfRule>
    <cfRule type="expression" dxfId="99" priority="9">
      <formula>OR(D$8="Sat",D$8="Sun")</formula>
    </cfRule>
  </conditionalFormatting>
  <conditionalFormatting sqref="G8">
    <cfRule type="expression" dxfId="98" priority="6">
      <formula>CELL("inhalt",G$8)=""</formula>
    </cfRule>
  </conditionalFormatting>
  <conditionalFormatting sqref="G8">
    <cfRule type="expression" dxfId="97" priority="4">
      <formula>OR(G$8="Sat",G$8="Sun")</formula>
    </cfRule>
    <cfRule type="expression" dxfId="96" priority="5">
      <formula>G$10="NB"</formula>
    </cfRule>
  </conditionalFormatting>
  <conditionalFormatting sqref="D8:F8">
    <cfRule type="expression" dxfId="95" priority="1">
      <formula>OR(D$8="Sat",D$8="Sun")</formula>
    </cfRule>
    <cfRule type="expression" dxfId="94" priority="2">
      <formula>D$10="NB"</formula>
    </cfRule>
  </conditionalFormatting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42"/>
  <sheetViews>
    <sheetView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44501</v>
      </c>
      <c r="F5" s="79"/>
      <c r="G5" s="14"/>
      <c r="H5" s="14" t="s">
        <v>11</v>
      </c>
      <c r="I5" s="14"/>
      <c r="J5" s="80" t="s">
        <v>36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2</v>
      </c>
      <c r="G6" s="13"/>
      <c r="H6" s="60">
        <f>+E5</f>
        <v>44501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5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52"/>
      <c r="D8" s="56" t="str">
        <f>IF($F6=1,"Sun","")</f>
        <v/>
      </c>
      <c r="E8" s="56" t="str">
        <f>IF($F6=2,"Mo",IF(D8="","","Mo"))</f>
        <v>Mo</v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IF(AH9="","",IF(1+AH9&gt;=30,"",IF(WEEKDAY(1+AH9+$H6,2)=1,"Sun",IF(WEEKDAY(1+AH9+$H6,2)=2,"Mo",IF(WEEKDAY(1+AH9+$H6,2)=3,"Tue",IF(WEEKDAY(1+AH9+$H6,2)=4,"Wed",IF(WEEKDAY(1+AH9+$H6,2)=5,"Thu",IF(WEEKDAY(1+AH9+$H6,2)=6,"Fri","Sat"))))))))</f>
        <v/>
      </c>
      <c r="AJ8" s="56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5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5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5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75" t="s">
        <v>3</v>
      </c>
      <c r="B9" s="76"/>
      <c r="C9" s="52"/>
      <c r="D9" s="57" t="str">
        <f>IF(F6=1,1,"")</f>
        <v/>
      </c>
      <c r="E9" s="57">
        <f>IF(F6=2,1,IF(D9="","",D9+1))</f>
        <v>1</v>
      </c>
      <c r="F9" s="57">
        <f>IF(F6=3,1,IF(E9="","",E9+1))</f>
        <v>2</v>
      </c>
      <c r="G9" s="57">
        <f>IF(F6=4,1,IF(F9="","",F9+1))</f>
        <v>3</v>
      </c>
      <c r="H9" s="57">
        <f>IF(F6=5,1,IF(G9="","",G9+1))</f>
        <v>4</v>
      </c>
      <c r="I9" s="57">
        <f>IF(F6=6,1,IF(H9="","",H9+1))</f>
        <v>5</v>
      </c>
      <c r="J9" s="57">
        <f>IF(F6=7,1,IF(I9="","",I9+1))</f>
        <v>6</v>
      </c>
      <c r="K9" s="57">
        <f>1+J9</f>
        <v>7</v>
      </c>
      <c r="L9" s="57">
        <f t="shared" ref="L9:AG9" si="1">1+K9</f>
        <v>8</v>
      </c>
      <c r="M9" s="57">
        <f t="shared" si="1"/>
        <v>9</v>
      </c>
      <c r="N9" s="57">
        <f t="shared" si="1"/>
        <v>10</v>
      </c>
      <c r="O9" s="57">
        <f t="shared" si="1"/>
        <v>11</v>
      </c>
      <c r="P9" s="57">
        <f t="shared" si="1"/>
        <v>12</v>
      </c>
      <c r="Q9" s="57">
        <f t="shared" si="1"/>
        <v>13</v>
      </c>
      <c r="R9" s="57">
        <f t="shared" si="1"/>
        <v>14</v>
      </c>
      <c r="S9" s="57">
        <f t="shared" si="1"/>
        <v>15</v>
      </c>
      <c r="T9" s="57">
        <f t="shared" si="1"/>
        <v>16</v>
      </c>
      <c r="U9" s="57">
        <f t="shared" si="1"/>
        <v>17</v>
      </c>
      <c r="V9" s="57">
        <f t="shared" si="1"/>
        <v>18</v>
      </c>
      <c r="W9" s="57">
        <f t="shared" si="1"/>
        <v>19</v>
      </c>
      <c r="X9" s="57">
        <f t="shared" si="1"/>
        <v>20</v>
      </c>
      <c r="Y9" s="57">
        <f t="shared" si="1"/>
        <v>21</v>
      </c>
      <c r="Z9" s="57">
        <f t="shared" si="1"/>
        <v>22</v>
      </c>
      <c r="AA9" s="57">
        <f t="shared" si="1"/>
        <v>23</v>
      </c>
      <c r="AB9" s="57">
        <f t="shared" si="1"/>
        <v>24</v>
      </c>
      <c r="AC9" s="57">
        <f t="shared" si="1"/>
        <v>25</v>
      </c>
      <c r="AD9" s="57">
        <f t="shared" si="1"/>
        <v>26</v>
      </c>
      <c r="AE9" s="57">
        <f t="shared" si="1"/>
        <v>27</v>
      </c>
      <c r="AF9" s="57">
        <f t="shared" si="1"/>
        <v>28</v>
      </c>
      <c r="AG9" s="57">
        <f t="shared" si="1"/>
        <v>29</v>
      </c>
      <c r="AH9" s="57">
        <f>IF(1+AG9&gt;=31,"",1+AG9)</f>
        <v>30</v>
      </c>
      <c r="AI9" s="57" t="str">
        <f>IF(AH9="","",IF(1+AH9&gt;=30,"",1+AH9))</f>
        <v/>
      </c>
      <c r="AJ9" s="57" t="str">
        <f>IF(AI9="","",IF(1+AI9&gt;=31,"",1+AI9))</f>
        <v/>
      </c>
      <c r="AK9" s="57" t="str">
        <f>IF(AJ9="","",IF(1+AJ9&gt;=31,"",1+AJ9))</f>
        <v/>
      </c>
      <c r="AL9" s="57" t="str">
        <f>IF(AK9="","",IF(1+AK9&gt;=31,"",1+AK9))</f>
        <v/>
      </c>
      <c r="AM9" s="57" t="str">
        <f>IF(AL9="","",IF(1+AL9&gt;=31,"",1+AL9))</f>
        <v/>
      </c>
      <c r="AN9" s="14"/>
    </row>
    <row r="10" spans="1:40" ht="69" customHeight="1" x14ac:dyDescent="0.2">
      <c r="A10" s="77" t="s">
        <v>41</v>
      </c>
      <c r="B10" s="78"/>
      <c r="C10" s="52"/>
      <c r="D10" s="31"/>
      <c r="E10" s="31" t="s">
        <v>28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7">
        <f t="shared" si="3"/>
        <v>0</v>
      </c>
      <c r="Y23" s="7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si="3"/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4">SUM(D23:D25)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8">
        <f t="shared" si="4"/>
        <v>0</v>
      </c>
      <c r="U26" s="8">
        <f t="shared" si="4"/>
        <v>0</v>
      </c>
      <c r="V26" s="8">
        <f t="shared" si="4"/>
        <v>0</v>
      </c>
      <c r="W26" s="8">
        <f t="shared" si="4"/>
        <v>0</v>
      </c>
      <c r="X26" s="8">
        <f t="shared" si="4"/>
        <v>0</v>
      </c>
      <c r="Y26" s="8">
        <f t="shared" si="4"/>
        <v>0</v>
      </c>
      <c r="Z26" s="8">
        <f t="shared" si="4"/>
        <v>0</v>
      </c>
      <c r="AA26" s="8">
        <f t="shared" si="4"/>
        <v>0</v>
      </c>
      <c r="AB26" s="8">
        <f t="shared" si="4"/>
        <v>0</v>
      </c>
      <c r="AC26" s="8">
        <f t="shared" si="4"/>
        <v>0</v>
      </c>
      <c r="AD26" s="8">
        <f t="shared" si="4"/>
        <v>0</v>
      </c>
      <c r="AE26" s="8">
        <f t="shared" si="4"/>
        <v>0</v>
      </c>
      <c r="AF26" s="8">
        <f t="shared" si="4"/>
        <v>0</v>
      </c>
      <c r="AG26" s="8">
        <f t="shared" si="4"/>
        <v>0</v>
      </c>
      <c r="AH26" s="8">
        <f t="shared" si="4"/>
        <v>0</v>
      </c>
      <c r="AI26" s="8">
        <f t="shared" si="4"/>
        <v>0</v>
      </c>
      <c r="AJ26" s="8">
        <f t="shared" si="4"/>
        <v>0</v>
      </c>
      <c r="AK26" s="8">
        <f t="shared" si="4"/>
        <v>0</v>
      </c>
      <c r="AL26" s="8">
        <f t="shared" si="4"/>
        <v>0</v>
      </c>
      <c r="AM26" s="8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4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uw7ZZEqnE6txOwWyglYouNkWOM33i6VvFzQtW1Wm4de8+unRsSsuCrPyHooFemphNs+gi58y7qmlKNPpLUfoxQ==" saltValue="h6vN54DnbKwG+pUhCjtEgw==" spinCount="100000" sheet="1" objects="1" scenarios="1"/>
  <mergeCells count="25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conditionalFormatting sqref="G13:G22 G24:G25">
    <cfRule type="expression" dxfId="93" priority="39">
      <formula>CELL("inhalt",G$8)=""</formula>
    </cfRule>
  </conditionalFormatting>
  <conditionalFormatting sqref="D26">
    <cfRule type="expression" dxfId="92" priority="29">
      <formula>CELL("inhalt",D$8)=""</formula>
    </cfRule>
  </conditionalFormatting>
  <conditionalFormatting sqref="H13:AM22 H24:AM25">
    <cfRule type="expression" dxfId="91" priority="24">
      <formula>CELL("inhalt",H$8)=""</formula>
    </cfRule>
  </conditionalFormatting>
  <conditionalFormatting sqref="E13:E22 E24:E25">
    <cfRule type="expression" dxfId="90" priority="45">
      <formula>CELL("inhalt",E$8)=""</formula>
    </cfRule>
    <cfRule type="expression" dxfId="89" priority="46">
      <formula>WEEKDAY(E$8,2)&gt;5</formula>
    </cfRule>
  </conditionalFormatting>
  <conditionalFormatting sqref="E13:E22 E24:E25">
    <cfRule type="expression" dxfId="88" priority="44">
      <formula>WEEKDAY(E$8,2)&gt;5</formula>
    </cfRule>
  </conditionalFormatting>
  <conditionalFormatting sqref="F13:F22 F24:F25">
    <cfRule type="expression" dxfId="87" priority="42">
      <formula>CELL("inhalt",F$8)=""</formula>
    </cfRule>
    <cfRule type="expression" dxfId="86" priority="43">
      <formula>WEEKDAY(F$8,2)&gt;5</formula>
    </cfRule>
  </conditionalFormatting>
  <conditionalFormatting sqref="F13:F22 F24:F25">
    <cfRule type="expression" dxfId="85" priority="41">
      <formula>WEEKDAY(F$8,2)&gt;5</formula>
    </cfRule>
  </conditionalFormatting>
  <conditionalFormatting sqref="G13:G22 G24:G25">
    <cfRule type="expression" dxfId="84" priority="40">
      <formula>WEEKDAY(G$8,2)&gt;5</formula>
    </cfRule>
  </conditionalFormatting>
  <conditionalFormatting sqref="E23:G23">
    <cfRule type="expression" dxfId="83" priority="38">
      <formula>CELL("inhalt",E$8)=""</formula>
    </cfRule>
  </conditionalFormatting>
  <conditionalFormatting sqref="E23:G23">
    <cfRule type="expression" dxfId="82" priority="37">
      <formula>CELL("inhalt",E$8)=""</formula>
    </cfRule>
  </conditionalFormatting>
  <conditionalFormatting sqref="E26:G26">
    <cfRule type="expression" dxfId="81" priority="36">
      <formula>CELL("inhalt",E$8)=""</formula>
    </cfRule>
  </conditionalFormatting>
  <conditionalFormatting sqref="E26:G26">
    <cfRule type="expression" dxfId="80" priority="35">
      <formula>CELL("inhalt",E$8)=""</formula>
    </cfRule>
  </conditionalFormatting>
  <conditionalFormatting sqref="D13:D22 D24:D25">
    <cfRule type="expression" dxfId="79" priority="33">
      <formula>CELL("inhalt",D$8)=""</formula>
    </cfRule>
    <cfRule type="expression" dxfId="78" priority="34">
      <formula>WEEKDAY(D$8,2)&gt;5</formula>
    </cfRule>
  </conditionalFormatting>
  <conditionalFormatting sqref="D13:D22 D24:D25">
    <cfRule type="expression" dxfId="77" priority="32">
      <formula>WEEKDAY(D$8,2)&gt;5</formula>
    </cfRule>
  </conditionalFormatting>
  <conditionalFormatting sqref="D23">
    <cfRule type="expression" dxfId="76" priority="31">
      <formula>CELL("inhalt",D$8)=""</formula>
    </cfRule>
  </conditionalFormatting>
  <conditionalFormatting sqref="D23">
    <cfRule type="expression" dxfId="75" priority="30">
      <formula>CELL("inhalt",D$8)=""</formula>
    </cfRule>
  </conditionalFormatting>
  <conditionalFormatting sqref="D26">
    <cfRule type="expression" dxfId="74" priority="28">
      <formula>CELL("inhalt",D$8)=""</formula>
    </cfRule>
  </conditionalFormatting>
  <conditionalFormatting sqref="G13:G26">
    <cfRule type="expression" dxfId="73" priority="27">
      <formula>G$10="NB"</formula>
    </cfRule>
    <cfRule type="expression" dxfId="72" priority="47">
      <formula>OR(G$8="Sat",G$8="Sun")</formula>
    </cfRule>
  </conditionalFormatting>
  <conditionalFormatting sqref="H13:AM22 H24:AM25">
    <cfRule type="expression" dxfId="71" priority="25">
      <formula>WEEKDAY(H$8,2)&gt;5</formula>
    </cfRule>
  </conditionalFormatting>
  <conditionalFormatting sqref="H23:AM23">
    <cfRule type="expression" dxfId="70" priority="23">
      <formula>CELL("inhalt",H$8)=""</formula>
    </cfRule>
  </conditionalFormatting>
  <conditionalFormatting sqref="H23:AM23">
    <cfRule type="expression" dxfId="69" priority="22">
      <formula>CELL("inhalt",H$8)=""</formula>
    </cfRule>
  </conditionalFormatting>
  <conditionalFormatting sqref="H26:AM26">
    <cfRule type="expression" dxfId="68" priority="21">
      <formula>CELL("inhalt",H$8)=""</formula>
    </cfRule>
  </conditionalFormatting>
  <conditionalFormatting sqref="H26:AM26">
    <cfRule type="expression" dxfId="67" priority="20">
      <formula>CELL("inhalt",H$8)=""</formula>
    </cfRule>
  </conditionalFormatting>
  <conditionalFormatting sqref="H13:AM26">
    <cfRule type="expression" dxfId="66" priority="19">
      <formula>H$10="NB"</formula>
    </cfRule>
    <cfRule type="expression" dxfId="65" priority="26">
      <formula>OR(H$8="Sat",H$8="Sun")</formula>
    </cfRule>
  </conditionalFormatting>
  <conditionalFormatting sqref="G8">
    <cfRule type="expression" dxfId="64" priority="6">
      <formula>CELL("inhalt",G$8)=""</formula>
    </cfRule>
  </conditionalFormatting>
  <conditionalFormatting sqref="G8">
    <cfRule type="expression" dxfId="63" priority="4">
      <formula>OR(G$8="Sat",G$8="Sun")</formula>
    </cfRule>
    <cfRule type="expression" dxfId="62" priority="5">
      <formula>G$10="NB"</formula>
    </cfRule>
  </conditionalFormatting>
  <conditionalFormatting sqref="D8:F8">
    <cfRule type="expression" dxfId="61" priority="3">
      <formula>CELL("inhalt",D$8)=""</formula>
    </cfRule>
  </conditionalFormatting>
  <conditionalFormatting sqref="D8:F8">
    <cfRule type="expression" dxfId="60" priority="1">
      <formula>OR(D$8="Sat",D$8="Sun")</formula>
    </cfRule>
    <cfRule type="expression" dxfId="59" priority="2">
      <formula>D$10="NB"</formula>
    </cfRule>
  </conditionalFormatting>
  <conditionalFormatting sqref="G9:G10">
    <cfRule type="expression" dxfId="58" priority="17">
      <formula>CELL("inhalt",G$8)=""</formula>
    </cfRule>
  </conditionalFormatting>
  <conditionalFormatting sqref="G9:G10">
    <cfRule type="expression" dxfId="57" priority="16">
      <formula>G$10="NB"</formula>
    </cfRule>
    <cfRule type="expression" dxfId="56" priority="18">
      <formula>OR(G$8="Sat",G$8="Sun")</formula>
    </cfRule>
  </conditionalFormatting>
  <conditionalFormatting sqref="H9:AM10">
    <cfRule type="expression" dxfId="55" priority="14">
      <formula>CELL("inhalt",H$8)=""</formula>
    </cfRule>
  </conditionalFormatting>
  <conditionalFormatting sqref="H9:AM10">
    <cfRule type="expression" dxfId="54" priority="13">
      <formula>H$10="NB"</formula>
    </cfRule>
    <cfRule type="expression" dxfId="53" priority="15">
      <formula>OR(H$8="Sat",H$8="Sun")</formula>
    </cfRule>
  </conditionalFormatting>
  <conditionalFormatting sqref="H8:AM8">
    <cfRule type="expression" dxfId="52" priority="12">
      <formula>CELL("inhalt",H$8)=""</formula>
    </cfRule>
  </conditionalFormatting>
  <conditionalFormatting sqref="H8:AM8">
    <cfRule type="expression" dxfId="51" priority="10">
      <formula>OR(H$8="Sat",H$8="Sun")</formula>
    </cfRule>
    <cfRule type="expression" dxfId="50" priority="11">
      <formula>H$10="NB"</formula>
    </cfRule>
  </conditionalFormatting>
  <conditionalFormatting sqref="D9:F10">
    <cfRule type="expression" dxfId="49" priority="8">
      <formula>CELL("inhalt",D$8)=""</formula>
    </cfRule>
  </conditionalFormatting>
  <conditionalFormatting sqref="D9:F10">
    <cfRule type="expression" dxfId="48" priority="7">
      <formula>D$10="NB"</formula>
    </cfRule>
    <cfRule type="expression" dxfId="47" priority="9">
      <formula>OR(D$8="Sat",D$8="Sun")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42"/>
  <sheetViews>
    <sheetView workbookViewId="0">
      <selection sqref="A1:XFD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44531</v>
      </c>
      <c r="F5" s="79"/>
      <c r="G5" s="14"/>
      <c r="H5" s="14" t="s">
        <v>11</v>
      </c>
      <c r="I5" s="14"/>
      <c r="J5" s="80" t="s">
        <v>37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4</v>
      </c>
      <c r="G6" s="13"/>
      <c r="H6" s="60">
        <f>+E5</f>
        <v>44531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14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/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 t="shared" si="1"/>
        <v>Fri</v>
      </c>
      <c r="AL8" s="56" t="str">
        <f t="shared" si="1"/>
        <v/>
      </c>
      <c r="AM8" s="56" t="str">
        <f t="shared" si="1"/>
        <v/>
      </c>
      <c r="AN8" s="14"/>
    </row>
    <row r="9" spans="1:40" ht="26.25" customHeight="1" x14ac:dyDescent="0.2">
      <c r="A9" s="75" t="s">
        <v>3</v>
      </c>
      <c r="B9" s="76"/>
      <c r="C9" s="14"/>
      <c r="D9" s="57" t="str">
        <f>IF(F6=1,1,"")</f>
        <v/>
      </c>
      <c r="E9" s="57" t="str">
        <f>IF(F6=2,1,IF(D9="","",D9+1))</f>
        <v/>
      </c>
      <c r="F9" s="57" t="str">
        <f>IF(F6=3,1,IF(E9="","",E9+1))</f>
        <v/>
      </c>
      <c r="G9" s="57">
        <f>IF(F6=4,1,IF(F9="","",F9+1))</f>
        <v>1</v>
      </c>
      <c r="H9" s="57">
        <f>IF(F6=5,1,IF(G9="","",G9+1))</f>
        <v>2</v>
      </c>
      <c r="I9" s="57">
        <f>IF(F6=6,1,IF(H9="","",H9+1))</f>
        <v>3</v>
      </c>
      <c r="J9" s="57">
        <f>IF(F6=7,1,IF(I9="","",I9+1))</f>
        <v>4</v>
      </c>
      <c r="K9" s="57">
        <f>1+J9</f>
        <v>5</v>
      </c>
      <c r="L9" s="57">
        <f t="shared" ref="L9:AG9" si="2">1+K9</f>
        <v>6</v>
      </c>
      <c r="M9" s="57">
        <f t="shared" si="2"/>
        <v>7</v>
      </c>
      <c r="N9" s="57">
        <f t="shared" si="2"/>
        <v>8</v>
      </c>
      <c r="O9" s="57">
        <f t="shared" si="2"/>
        <v>9</v>
      </c>
      <c r="P9" s="57">
        <f t="shared" si="2"/>
        <v>10</v>
      </c>
      <c r="Q9" s="57">
        <f t="shared" si="2"/>
        <v>11</v>
      </c>
      <c r="R9" s="57">
        <f t="shared" si="2"/>
        <v>12</v>
      </c>
      <c r="S9" s="57">
        <f t="shared" si="2"/>
        <v>13</v>
      </c>
      <c r="T9" s="57">
        <f t="shared" si="2"/>
        <v>14</v>
      </c>
      <c r="U9" s="57">
        <f t="shared" si="2"/>
        <v>15</v>
      </c>
      <c r="V9" s="57">
        <f t="shared" si="2"/>
        <v>16</v>
      </c>
      <c r="W9" s="57">
        <f t="shared" si="2"/>
        <v>17</v>
      </c>
      <c r="X9" s="57">
        <f t="shared" si="2"/>
        <v>18</v>
      </c>
      <c r="Y9" s="57">
        <f t="shared" si="2"/>
        <v>19</v>
      </c>
      <c r="Z9" s="57">
        <f t="shared" si="2"/>
        <v>20</v>
      </c>
      <c r="AA9" s="57">
        <f t="shared" si="2"/>
        <v>21</v>
      </c>
      <c r="AB9" s="57">
        <f t="shared" si="2"/>
        <v>22</v>
      </c>
      <c r="AC9" s="57">
        <f t="shared" si="2"/>
        <v>23</v>
      </c>
      <c r="AD9" s="57">
        <f t="shared" si="2"/>
        <v>24</v>
      </c>
      <c r="AE9" s="57">
        <f t="shared" si="2"/>
        <v>25</v>
      </c>
      <c r="AF9" s="57">
        <f t="shared" si="2"/>
        <v>26</v>
      </c>
      <c r="AG9" s="57">
        <f t="shared" si="2"/>
        <v>27</v>
      </c>
      <c r="AH9" s="57">
        <f>IF(1+AG9&gt;=32,"",1+AG9)</f>
        <v>28</v>
      </c>
      <c r="AI9" s="57">
        <f>IF(AH9="","",IF(1+AH9&gt;=32,"",1+AH9))</f>
        <v>29</v>
      </c>
      <c r="AJ9" s="57">
        <f>IF(AI9="","",IF(1+AI9&gt;=32,"",1+AI9))</f>
        <v>30</v>
      </c>
      <c r="AK9" s="57">
        <f>IF(AJ9="","",IF(1+AJ9&gt;=32,"",1+AJ9))</f>
        <v>31</v>
      </c>
      <c r="AL9" s="57" t="str">
        <f>IF(AK9="","",IF(1+AK9&gt;=32,"",1+AK9))</f>
        <v/>
      </c>
      <c r="AM9" s="57" t="str">
        <f>IF(AL9="","",IF(1+AL9&gt;=32,"",1+AL9))</f>
        <v/>
      </c>
      <c r="AN9" s="14"/>
    </row>
    <row r="10" spans="1:40" ht="69" customHeight="1" x14ac:dyDescent="0.2">
      <c r="A10" s="77" t="s">
        <v>41</v>
      </c>
      <c r="B10" s="78"/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 t="s">
        <v>28</v>
      </c>
      <c r="AE10" s="31"/>
      <c r="AF10" s="31"/>
      <c r="AG10" s="31"/>
      <c r="AH10" s="31"/>
      <c r="AI10" s="31"/>
      <c r="AJ10" s="31"/>
      <c r="AK10" s="31" t="s">
        <v>28</v>
      </c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3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3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3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3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3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3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3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3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3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4">SUM(D13:D22)</f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  <c r="O23" s="7">
        <f t="shared" si="4"/>
        <v>0</v>
      </c>
      <c r="P23" s="7">
        <f t="shared" si="4"/>
        <v>0</v>
      </c>
      <c r="Q23" s="7">
        <f t="shared" si="4"/>
        <v>0</v>
      </c>
      <c r="R23" s="7">
        <f t="shared" si="4"/>
        <v>0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7">
        <f t="shared" si="4"/>
        <v>0</v>
      </c>
      <c r="W23" s="7">
        <f t="shared" si="4"/>
        <v>0</v>
      </c>
      <c r="X23" s="7">
        <f t="shared" si="4"/>
        <v>0</v>
      </c>
      <c r="Y23" s="7">
        <f t="shared" si="4"/>
        <v>0</v>
      </c>
      <c r="Z23" s="7">
        <f t="shared" si="4"/>
        <v>0</v>
      </c>
      <c r="AA23" s="7">
        <f t="shared" si="4"/>
        <v>0</v>
      </c>
      <c r="AB23" s="7">
        <f t="shared" si="4"/>
        <v>0</v>
      </c>
      <c r="AC23" s="7">
        <f t="shared" si="4"/>
        <v>0</v>
      </c>
      <c r="AD23" s="7">
        <f t="shared" si="4"/>
        <v>0</v>
      </c>
      <c r="AE23" s="7">
        <f t="shared" si="4"/>
        <v>0</v>
      </c>
      <c r="AF23" s="7">
        <f t="shared" si="4"/>
        <v>0</v>
      </c>
      <c r="AG23" s="7">
        <f t="shared" si="4"/>
        <v>0</v>
      </c>
      <c r="AH23" s="7">
        <f t="shared" si="4"/>
        <v>0</v>
      </c>
      <c r="AI23" s="7">
        <f t="shared" si="4"/>
        <v>0</v>
      </c>
      <c r="AJ23" s="7">
        <f t="shared" si="4"/>
        <v>0</v>
      </c>
      <c r="AK23" s="7">
        <f t="shared" si="4"/>
        <v>0</v>
      </c>
      <c r="AL23" s="7">
        <f t="shared" si="4"/>
        <v>0</v>
      </c>
      <c r="AM23" s="7"/>
      <c r="AN23" s="7">
        <f t="shared" si="3"/>
        <v>0</v>
      </c>
    </row>
    <row r="24" spans="1:40" ht="30" customHeight="1" x14ac:dyDescent="0.2">
      <c r="A24" s="5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3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3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5">SUM(D23:D25)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si="5"/>
        <v>0</v>
      </c>
      <c r="AJ26" s="8">
        <f t="shared" si="5"/>
        <v>0</v>
      </c>
      <c r="AK26" s="8">
        <f t="shared" si="5"/>
        <v>0</v>
      </c>
      <c r="AL26" s="8">
        <f t="shared" si="5"/>
        <v>0</v>
      </c>
      <c r="AM26" s="8"/>
      <c r="AN26" s="8">
        <f t="shared" si="3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48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s="47" customFormat="1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s="47" customFormat="1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s="47" customFormat="1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s="47" customFormat="1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s="47" customFormat="1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q3igzIGH5y8uImhvS7p82KtxCNretkfHGlf289ZNStl+Ilg9Jyh7QLOWFTspGRbwYNDBn1rHW/oQsfJZnQdlag==" saltValue="2twBpl9jv5GmBrVvjSu40Q==" spinCount="100000" sheet="1" objects="1" scenarios="1"/>
  <mergeCells count="25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conditionalFormatting sqref="G13:G22 G24:G25">
    <cfRule type="expression" dxfId="46" priority="39">
      <formula>CELL("inhalt",G$8)=""</formula>
    </cfRule>
  </conditionalFormatting>
  <conditionalFormatting sqref="D26">
    <cfRule type="expression" dxfId="45" priority="29">
      <formula>CELL("inhalt",D$8)=""</formula>
    </cfRule>
  </conditionalFormatting>
  <conditionalFormatting sqref="H13:AM22 H24:AM25">
    <cfRule type="expression" dxfId="44" priority="24">
      <formula>CELL("inhalt",H$8)=""</formula>
    </cfRule>
  </conditionalFormatting>
  <conditionalFormatting sqref="E13:E22 E24:E25">
    <cfRule type="expression" dxfId="43" priority="45">
      <formula>CELL("inhalt",E$8)=""</formula>
    </cfRule>
    <cfRule type="expression" dxfId="42" priority="46">
      <formula>WEEKDAY(E$8,2)&gt;5</formula>
    </cfRule>
  </conditionalFormatting>
  <conditionalFormatting sqref="E13:E22 E24:E25">
    <cfRule type="expression" dxfId="41" priority="44">
      <formula>WEEKDAY(E$8,2)&gt;5</formula>
    </cfRule>
  </conditionalFormatting>
  <conditionalFormatting sqref="F13:F22 F24:F25">
    <cfRule type="expression" dxfId="40" priority="42">
      <formula>CELL("inhalt",F$8)=""</formula>
    </cfRule>
    <cfRule type="expression" dxfId="39" priority="43">
      <formula>WEEKDAY(F$8,2)&gt;5</formula>
    </cfRule>
  </conditionalFormatting>
  <conditionalFormatting sqref="F13:F22 F24:F25">
    <cfRule type="expression" dxfId="38" priority="41">
      <formula>WEEKDAY(F$8,2)&gt;5</formula>
    </cfRule>
  </conditionalFormatting>
  <conditionalFormatting sqref="G13:G22 G24:G25">
    <cfRule type="expression" dxfId="37" priority="40">
      <formula>WEEKDAY(G$8,2)&gt;5</formula>
    </cfRule>
  </conditionalFormatting>
  <conditionalFormatting sqref="E23:G23">
    <cfRule type="expression" dxfId="36" priority="38">
      <formula>CELL("inhalt",E$8)=""</formula>
    </cfRule>
  </conditionalFormatting>
  <conditionalFormatting sqref="E23:G23">
    <cfRule type="expression" dxfId="35" priority="37">
      <formula>CELL("inhalt",E$8)=""</formula>
    </cfRule>
  </conditionalFormatting>
  <conditionalFormatting sqref="E26:G26">
    <cfRule type="expression" dxfId="34" priority="36">
      <formula>CELL("inhalt",E$8)=""</formula>
    </cfRule>
  </conditionalFormatting>
  <conditionalFormatting sqref="E26:G26">
    <cfRule type="expression" dxfId="33" priority="35">
      <formula>CELL("inhalt",E$8)=""</formula>
    </cfRule>
  </conditionalFormatting>
  <conditionalFormatting sqref="D13:D22 D24:D25">
    <cfRule type="expression" dxfId="32" priority="33">
      <formula>CELL("inhalt",D$8)=""</formula>
    </cfRule>
    <cfRule type="expression" dxfId="31" priority="34">
      <formula>WEEKDAY(D$8,2)&gt;5</formula>
    </cfRule>
  </conditionalFormatting>
  <conditionalFormatting sqref="D13:D22 D24:D25">
    <cfRule type="expression" dxfId="30" priority="32">
      <formula>WEEKDAY(D$8,2)&gt;5</formula>
    </cfRule>
  </conditionalFormatting>
  <conditionalFormatting sqref="D23">
    <cfRule type="expression" dxfId="29" priority="31">
      <formula>CELL("inhalt",D$8)=""</formula>
    </cfRule>
  </conditionalFormatting>
  <conditionalFormatting sqref="D23">
    <cfRule type="expression" dxfId="28" priority="30">
      <formula>CELL("inhalt",D$8)=""</formula>
    </cfRule>
  </conditionalFormatting>
  <conditionalFormatting sqref="D26">
    <cfRule type="expression" dxfId="27" priority="28">
      <formula>CELL("inhalt",D$8)=""</formula>
    </cfRule>
  </conditionalFormatting>
  <conditionalFormatting sqref="G13:G26">
    <cfRule type="expression" dxfId="26" priority="27">
      <formula>G$10="NB"</formula>
    </cfRule>
    <cfRule type="expression" dxfId="25" priority="47">
      <formula>OR(G$8="Sat",G$8="Sun")</formula>
    </cfRule>
  </conditionalFormatting>
  <conditionalFormatting sqref="H13:AM22 H24:AM25">
    <cfRule type="expression" dxfId="24" priority="25">
      <formula>WEEKDAY(H$8,2)&gt;5</formula>
    </cfRule>
  </conditionalFormatting>
  <conditionalFormatting sqref="H23:AM23">
    <cfRule type="expression" dxfId="23" priority="23">
      <formula>CELL("inhalt",H$8)=""</formula>
    </cfRule>
  </conditionalFormatting>
  <conditionalFormatting sqref="H23:AM23">
    <cfRule type="expression" dxfId="22" priority="22">
      <formula>CELL("inhalt",H$8)=""</formula>
    </cfRule>
  </conditionalFormatting>
  <conditionalFormatting sqref="H26:AM26">
    <cfRule type="expression" dxfId="21" priority="21">
      <formula>CELL("inhalt",H$8)=""</formula>
    </cfRule>
  </conditionalFormatting>
  <conditionalFormatting sqref="H26:AM26">
    <cfRule type="expression" dxfId="20" priority="20">
      <formula>CELL("inhalt",H$8)=""</formula>
    </cfRule>
  </conditionalFormatting>
  <conditionalFormatting sqref="H13:AM26">
    <cfRule type="expression" dxfId="19" priority="19">
      <formula>H$10="NB"</formula>
    </cfRule>
    <cfRule type="expression" dxfId="18" priority="26">
      <formula>OR(H$8="Sat",H$8="Sun")</formula>
    </cfRule>
  </conditionalFormatting>
  <conditionalFormatting sqref="G9:G10">
    <cfRule type="expression" dxfId="17" priority="17">
      <formula>CELL("inhalt",G$8)=""</formula>
    </cfRule>
  </conditionalFormatting>
  <conditionalFormatting sqref="H8:AM8">
    <cfRule type="expression" dxfId="16" priority="12">
      <formula>CELL("inhalt",H$8)=""</formula>
    </cfRule>
  </conditionalFormatting>
  <conditionalFormatting sqref="D8:F8">
    <cfRule type="expression" dxfId="15" priority="3">
      <formula>CELL("inhalt",D$8)=""</formula>
    </cfRule>
  </conditionalFormatting>
  <conditionalFormatting sqref="G9:G10">
    <cfRule type="expression" dxfId="14" priority="16">
      <formula>G$10="NB"</formula>
    </cfRule>
    <cfRule type="expression" dxfId="13" priority="18">
      <formula>OR(G$8="Sat",G$8="Sun")</formula>
    </cfRule>
  </conditionalFormatting>
  <conditionalFormatting sqref="H9:AM10">
    <cfRule type="expression" dxfId="12" priority="14">
      <formula>CELL("inhalt",H$8)=""</formula>
    </cfRule>
  </conditionalFormatting>
  <conditionalFormatting sqref="H9:AM10">
    <cfRule type="expression" dxfId="11" priority="13">
      <formula>H$10="NB"</formula>
    </cfRule>
    <cfRule type="expression" dxfId="10" priority="15">
      <formula>OR(H$8="Sat",H$8="Sun")</formula>
    </cfRule>
  </conditionalFormatting>
  <conditionalFormatting sqref="H8:AM8">
    <cfRule type="expression" dxfId="9" priority="10">
      <formula>OR(H$8="Sat",H$8="Sun")</formula>
    </cfRule>
    <cfRule type="expression" dxfId="8" priority="11">
      <formula>H$10="NB"</formula>
    </cfRule>
  </conditionalFormatting>
  <conditionalFormatting sqref="D9:F10">
    <cfRule type="expression" dxfId="7" priority="8">
      <formula>CELL("inhalt",D$8)=""</formula>
    </cfRule>
  </conditionalFormatting>
  <conditionalFormatting sqref="D9:F10">
    <cfRule type="expression" dxfId="6" priority="7">
      <formula>D$10="NB"</formula>
    </cfRule>
    <cfRule type="expression" dxfId="5" priority="9">
      <formula>OR(D$8="Sat",D$8="Sun")</formula>
    </cfRule>
  </conditionalFormatting>
  <conditionalFormatting sqref="G8">
    <cfRule type="expression" dxfId="4" priority="6">
      <formula>CELL("inhalt",G$8)=""</formula>
    </cfRule>
  </conditionalFormatting>
  <conditionalFormatting sqref="G8">
    <cfRule type="expression" dxfId="3" priority="4">
      <formula>OR(G$8="Sat",G$8="Sun")</formula>
    </cfRule>
    <cfRule type="expression" dxfId="2" priority="5">
      <formula>G$10="NB"</formula>
    </cfRule>
  </conditionalFormatting>
  <conditionalFormatting sqref="D8:F8">
    <cfRule type="expression" dxfId="1" priority="1">
      <formula>OR(D$8="Sat",D$8="Sun")</formula>
    </cfRule>
    <cfRule type="expression" dxfId="0" priority="2">
      <formula>D$10="NB"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11"/>
  <sheetViews>
    <sheetView tabSelected="1" workbookViewId="0">
      <selection activeCell="M1" sqref="M1"/>
    </sheetView>
  </sheetViews>
  <sheetFormatPr baseColWidth="10" defaultRowHeight="15" x14ac:dyDescent="0.2"/>
  <sheetData>
    <row r="1" spans="1:39" ht="19" x14ac:dyDescent="0.25">
      <c r="A1" s="12" t="s">
        <v>0</v>
      </c>
      <c r="B1" s="12"/>
      <c r="C1" s="64">
        <f>(January!D1)</f>
        <v>0</v>
      </c>
      <c r="E1" s="12" t="s">
        <v>47</v>
      </c>
      <c r="F1" s="13"/>
      <c r="G1" s="65">
        <f>(January!Q1)</f>
        <v>0</v>
      </c>
      <c r="H1" s="13"/>
      <c r="I1" s="66" t="s">
        <v>45</v>
      </c>
      <c r="J1" s="67">
        <f>(January!X1)</f>
        <v>0</v>
      </c>
      <c r="K1" s="13"/>
      <c r="L1" s="66" t="s">
        <v>46</v>
      </c>
      <c r="M1" s="67">
        <f>(January!AD1)</f>
        <v>0</v>
      </c>
      <c r="N1" s="13"/>
      <c r="O1" s="13"/>
      <c r="P1" s="13"/>
      <c r="R1" s="13"/>
      <c r="S1" s="13"/>
      <c r="T1" s="13"/>
      <c r="U1" s="13"/>
      <c r="W1" s="66"/>
      <c r="Y1" s="13"/>
      <c r="Z1" s="13"/>
      <c r="AC1" s="66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13" customFormat="1" ht="19" x14ac:dyDescent="0.25">
      <c r="A2" s="12"/>
      <c r="B2" s="12"/>
      <c r="D2" s="14"/>
      <c r="Q2" s="14"/>
    </row>
    <row r="3" spans="1:39" ht="36" customHeight="1" x14ac:dyDescent="0.2">
      <c r="A3" s="71" t="s">
        <v>5</v>
      </c>
      <c r="B3" s="71"/>
      <c r="C3" s="117">
        <f>(January!C3)</f>
        <v>0</v>
      </c>
      <c r="D3" s="117"/>
      <c r="E3" s="117"/>
      <c r="F3" s="117"/>
      <c r="G3" s="117"/>
      <c r="H3" s="117"/>
      <c r="I3" s="117"/>
      <c r="J3" s="117"/>
      <c r="K3" s="13"/>
      <c r="L3" s="71" t="s">
        <v>23</v>
      </c>
      <c r="M3" s="71"/>
      <c r="N3" s="71"/>
      <c r="O3" s="118">
        <f>(January!O3)</f>
        <v>0</v>
      </c>
      <c r="P3" s="117"/>
      <c r="Q3" s="14"/>
    </row>
    <row r="4" spans="1:39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39" ht="30" customHeight="1" x14ac:dyDescent="0.3">
      <c r="A5" s="14" t="s">
        <v>10</v>
      </c>
      <c r="B5" s="119">
        <v>2021</v>
      </c>
      <c r="C5" s="119"/>
      <c r="D5" s="14"/>
      <c r="E5" s="80"/>
      <c r="F5" s="80"/>
      <c r="G5" s="14"/>
      <c r="H5" s="14"/>
      <c r="I5" s="14"/>
      <c r="J5" s="80"/>
      <c r="K5" s="80"/>
      <c r="L5" s="13"/>
      <c r="M5" s="13"/>
      <c r="N5" s="13"/>
      <c r="O5" s="13"/>
      <c r="P5" s="13"/>
      <c r="Q5" s="24"/>
    </row>
    <row r="6" spans="1:39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39" ht="16" thickBot="1" x14ac:dyDescent="0.25">
      <c r="D7" s="2" t="s">
        <v>24</v>
      </c>
      <c r="E7" s="2" t="s">
        <v>25</v>
      </c>
      <c r="F7" s="2" t="s">
        <v>29</v>
      </c>
      <c r="G7" s="2" t="s">
        <v>31</v>
      </c>
      <c r="H7" s="2" t="s">
        <v>30</v>
      </c>
      <c r="I7" s="2" t="s">
        <v>32</v>
      </c>
      <c r="J7" s="2" t="s">
        <v>33</v>
      </c>
      <c r="K7" s="2" t="s">
        <v>34</v>
      </c>
      <c r="L7" s="2" t="s">
        <v>39</v>
      </c>
      <c r="M7" s="2" t="s">
        <v>35</v>
      </c>
      <c r="N7" s="2" t="s">
        <v>36</v>
      </c>
      <c r="O7" s="2" t="s">
        <v>37</v>
      </c>
      <c r="P7" s="27" t="s">
        <v>38</v>
      </c>
    </row>
    <row r="8" spans="1:39" ht="16" thickBot="1" x14ac:dyDescent="0.25">
      <c r="A8" s="6" t="s">
        <v>16</v>
      </c>
      <c r="B8" s="6"/>
      <c r="C8" s="6" t="s">
        <v>13</v>
      </c>
      <c r="D8" s="28">
        <f>SUM(January!AN23)</f>
        <v>0</v>
      </c>
      <c r="E8" s="28">
        <f>SUM(February!AN23)</f>
        <v>0</v>
      </c>
      <c r="F8" s="28">
        <f>SUM(March!AN23)</f>
        <v>0</v>
      </c>
      <c r="G8" s="28">
        <f>SUM(April!AN23)</f>
        <v>0</v>
      </c>
      <c r="H8" s="28">
        <f>SUM(May!AN23)</f>
        <v>0</v>
      </c>
      <c r="I8" s="28">
        <f>SUM(June!AN23)</f>
        <v>0</v>
      </c>
      <c r="J8" s="28">
        <f>SUM(July!AN23)</f>
        <v>0</v>
      </c>
      <c r="K8" s="28">
        <f>SUM(August!AN23)</f>
        <v>0</v>
      </c>
      <c r="L8" s="28">
        <f>SUM(September!AN23)</f>
        <v>0</v>
      </c>
      <c r="M8" s="28">
        <f>SUM(October!AN23)</f>
        <v>0</v>
      </c>
      <c r="N8" s="28">
        <f>SUM(November!AN23)</f>
        <v>0</v>
      </c>
      <c r="O8" s="29">
        <f>SUM(December!AN23)</f>
        <v>0</v>
      </c>
      <c r="P8" s="26">
        <f>SUM(D8:O8)</f>
        <v>0</v>
      </c>
    </row>
    <row r="9" spans="1:39" ht="16" thickBot="1" x14ac:dyDescent="0.25">
      <c r="A9" s="5" t="s">
        <v>17</v>
      </c>
      <c r="B9" s="5"/>
      <c r="C9" s="5" t="s">
        <v>13</v>
      </c>
      <c r="D9" s="2">
        <f>SUM(January!AN24)</f>
        <v>0</v>
      </c>
      <c r="E9" s="2">
        <f>SUM(February!AN24)</f>
        <v>0</v>
      </c>
      <c r="F9" s="2">
        <f>SUM(March!AN24)</f>
        <v>0</v>
      </c>
      <c r="G9" s="2">
        <f>SUM(April!AN24)</f>
        <v>0</v>
      </c>
      <c r="H9" s="2">
        <f>SUM(May!AN24)</f>
        <v>0</v>
      </c>
      <c r="I9" s="2">
        <f>SUM(June!AN24)</f>
        <v>0</v>
      </c>
      <c r="J9" s="2">
        <f>SUM(July!AN24)</f>
        <v>0</v>
      </c>
      <c r="K9" s="2">
        <f>SUM(August!AN24)</f>
        <v>0</v>
      </c>
      <c r="L9" s="2">
        <f>SUM(September!AN24)</f>
        <v>0</v>
      </c>
      <c r="M9" s="2">
        <f>SUM(October!AN24)</f>
        <v>0</v>
      </c>
      <c r="N9" s="2">
        <f>SUM(November!AN24)</f>
        <v>0</v>
      </c>
      <c r="O9" s="25">
        <f>SUM(December!AN24)</f>
        <v>0</v>
      </c>
      <c r="P9" s="26">
        <f t="shared" ref="P9:P11" si="0">SUM(D9:O9)</f>
        <v>0</v>
      </c>
    </row>
    <row r="10" spans="1:39" ht="16" thickBot="1" x14ac:dyDescent="0.25">
      <c r="A10" s="3" t="s">
        <v>22</v>
      </c>
      <c r="B10" s="3"/>
      <c r="C10" s="3" t="s">
        <v>13</v>
      </c>
      <c r="D10" s="2">
        <f>SUM(January!AN25)</f>
        <v>0</v>
      </c>
      <c r="E10" s="2">
        <f>SUM(February!AN25)</f>
        <v>0</v>
      </c>
      <c r="F10" s="2">
        <f>SUM(March!AN25)</f>
        <v>0</v>
      </c>
      <c r="G10" s="2">
        <f>SUM(April!AN25)</f>
        <v>0</v>
      </c>
      <c r="H10" s="2">
        <f>SUM(May!AN25)</f>
        <v>0</v>
      </c>
      <c r="I10" s="2">
        <f>SUM(June!AN25)</f>
        <v>0</v>
      </c>
      <c r="J10" s="2">
        <f>SUM(July!AN25)</f>
        <v>0</v>
      </c>
      <c r="K10" s="2">
        <f>SUM(August!AN25)</f>
        <v>0</v>
      </c>
      <c r="L10" s="2">
        <f>SUM(September!AN25)</f>
        <v>0</v>
      </c>
      <c r="M10" s="2">
        <f>SUM(October!AN25)</f>
        <v>0</v>
      </c>
      <c r="N10" s="2">
        <f>SUM(November!AN25)</f>
        <v>0</v>
      </c>
      <c r="O10" s="25">
        <f>SUM(December!AN25)</f>
        <v>0</v>
      </c>
      <c r="P10" s="26">
        <f t="shared" si="0"/>
        <v>0</v>
      </c>
    </row>
    <row r="11" spans="1:39" ht="17" thickTop="1" thickBot="1" x14ac:dyDescent="0.25">
      <c r="A11" s="4" t="s">
        <v>18</v>
      </c>
      <c r="B11" s="4"/>
      <c r="C11" s="4" t="s">
        <v>13</v>
      </c>
      <c r="D11" s="8">
        <f>SUM(January!AN26)</f>
        <v>0</v>
      </c>
      <c r="E11" s="8">
        <f>SUM(February!AN26)</f>
        <v>0</v>
      </c>
      <c r="F11" s="8">
        <f>SUM(March!AN26)</f>
        <v>0</v>
      </c>
      <c r="G11" s="8">
        <f>SUM(April!AN26)</f>
        <v>0</v>
      </c>
      <c r="H11" s="8">
        <f>SUM(May!AN26)</f>
        <v>0</v>
      </c>
      <c r="I11" s="8">
        <f>SUM(June!AN26)</f>
        <v>0</v>
      </c>
      <c r="J11" s="8">
        <f>SUM(July!AN26)</f>
        <v>0</v>
      </c>
      <c r="K11" s="8">
        <f>SUM(August!AN26)</f>
        <v>0</v>
      </c>
      <c r="L11" s="8">
        <f>SUM(September!AN26)</f>
        <v>0</v>
      </c>
      <c r="M11" s="8">
        <f>SUM(October!AN26)</f>
        <v>0</v>
      </c>
      <c r="N11" s="8">
        <f>SUM(November!AN26)</f>
        <v>0</v>
      </c>
      <c r="O11" s="19">
        <f>SUM(December!AN26)</f>
        <v>0</v>
      </c>
      <c r="P11" s="26">
        <f t="shared" si="0"/>
        <v>0</v>
      </c>
    </row>
  </sheetData>
  <sheetProtection algorithmName="SHA-512" hashValue="Kv25dD8jHM1JVmBhpJZKsRLs3Djdv82y6MxsfevcpRbf9fMduS5c1T8+ExdvD6xB6fADAHPZwHYp2UhnFt5Uug==" saltValue="xwCu1oHHQVDv1FspnPj72Q==" spinCount="100000" sheet="1" objects="1" scenarios="1"/>
  <mergeCells count="7">
    <mergeCell ref="A3:B3"/>
    <mergeCell ref="C3:J3"/>
    <mergeCell ref="L3:N3"/>
    <mergeCell ref="O3:P3"/>
    <mergeCell ref="E5:F5"/>
    <mergeCell ref="J5:K5"/>
    <mergeCell ref="B5:C5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2"/>
  <sheetViews>
    <sheetView workbookViewId="0">
      <selection activeCell="N1" sqref="N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N1" s="12" t="s">
        <v>48</v>
      </c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44228</v>
      </c>
      <c r="F5" s="79"/>
      <c r="G5" s="14"/>
      <c r="H5" s="14" t="s">
        <v>11</v>
      </c>
      <c r="I5" s="14"/>
      <c r="J5" s="80" t="s">
        <v>25</v>
      </c>
      <c r="K5" s="80"/>
      <c r="L5" s="13"/>
      <c r="M5" s="13"/>
      <c r="N5" s="13"/>
      <c r="O5" s="13" t="s">
        <v>19</v>
      </c>
      <c r="P5" s="13"/>
      <c r="Q5" s="39">
        <f>March!Q5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2</v>
      </c>
      <c r="G6" s="13"/>
      <c r="H6" s="60">
        <f>+E5</f>
        <v>44228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14"/>
      <c r="D8" s="56" t="str">
        <f>IF($F6=1,"Sun","")</f>
        <v/>
      </c>
      <c r="E8" s="56" t="str">
        <f>IF($F6=2,"Mo",IF(D8="","","Mo"))</f>
        <v>Mo</v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F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ref="AG8:AM8" si="1">IF(AF9="","",IF(1+AF9&gt;=29,"",IF(WEEKDAY(1+AF9+$H6,2)=1,"Sun",IF(WEEKDAY(1+AF9+$H6,2)=2,"Mo",IF(WEEKDAY(1+AF9+$H6,2)=3,"Tue",IF(WEEKDAY(1+AF9+$H6,2)=4,"Wed",IF(WEEKDAY(1+AF9+$H6,2)=5,"Thu",IF(WEEKDAY(1+AF9+$H6,2)=6,"Fri","Sat"))))))))</f>
        <v/>
      </c>
      <c r="AH8" s="56" t="str">
        <f t="shared" si="1"/>
        <v/>
      </c>
      <c r="AI8" s="56" t="str">
        <f t="shared" si="1"/>
        <v/>
      </c>
      <c r="AJ8" s="56" t="str">
        <f t="shared" si="1"/>
        <v/>
      </c>
      <c r="AK8" s="56" t="str">
        <f t="shared" si="1"/>
        <v/>
      </c>
      <c r="AL8" s="56" t="str">
        <f t="shared" si="1"/>
        <v/>
      </c>
      <c r="AM8" s="56" t="str">
        <f t="shared" si="1"/>
        <v/>
      </c>
      <c r="AN8" s="14"/>
    </row>
    <row r="9" spans="1:40" ht="26.25" customHeight="1" x14ac:dyDescent="0.2">
      <c r="A9" s="75" t="s">
        <v>3</v>
      </c>
      <c r="B9" s="76"/>
      <c r="C9" s="14"/>
      <c r="D9" s="57" t="str">
        <f>IF(F6=1,1,"")</f>
        <v/>
      </c>
      <c r="E9" s="57">
        <f>IF(F6=2,1,IF(D9="","",D9+1))</f>
        <v>1</v>
      </c>
      <c r="F9" s="57">
        <f>IF(F6=3,1,IF(E9="","",E9+1))</f>
        <v>2</v>
      </c>
      <c r="G9" s="57">
        <f>IF(F6=4,1,IF(F9="","",F9+1))</f>
        <v>3</v>
      </c>
      <c r="H9" s="57">
        <f>IF(F6=5,1,IF(G9="","",G9+1))</f>
        <v>4</v>
      </c>
      <c r="I9" s="57">
        <f>IF(F6=6,1,IF(H9="","",H9+1))</f>
        <v>5</v>
      </c>
      <c r="J9" s="57">
        <f>IF(F6=7,1,IF(I9="","",I9+1))</f>
        <v>6</v>
      </c>
      <c r="K9" s="57">
        <f>1+J9</f>
        <v>7</v>
      </c>
      <c r="L9" s="57">
        <f t="shared" ref="L9:AF9" si="2">1+K9</f>
        <v>8</v>
      </c>
      <c r="M9" s="57">
        <f t="shared" si="2"/>
        <v>9</v>
      </c>
      <c r="N9" s="57">
        <f t="shared" si="2"/>
        <v>10</v>
      </c>
      <c r="O9" s="57">
        <f t="shared" si="2"/>
        <v>11</v>
      </c>
      <c r="P9" s="57">
        <f t="shared" si="2"/>
        <v>12</v>
      </c>
      <c r="Q9" s="57">
        <f t="shared" si="2"/>
        <v>13</v>
      </c>
      <c r="R9" s="57">
        <f t="shared" si="2"/>
        <v>14</v>
      </c>
      <c r="S9" s="57">
        <f t="shared" si="2"/>
        <v>15</v>
      </c>
      <c r="T9" s="57">
        <f t="shared" si="2"/>
        <v>16</v>
      </c>
      <c r="U9" s="57">
        <f t="shared" si="2"/>
        <v>17</v>
      </c>
      <c r="V9" s="57">
        <f t="shared" si="2"/>
        <v>18</v>
      </c>
      <c r="W9" s="57">
        <f t="shared" si="2"/>
        <v>19</v>
      </c>
      <c r="X9" s="57">
        <f t="shared" si="2"/>
        <v>20</v>
      </c>
      <c r="Y9" s="57">
        <f t="shared" si="2"/>
        <v>21</v>
      </c>
      <c r="Z9" s="57">
        <f t="shared" si="2"/>
        <v>22</v>
      </c>
      <c r="AA9" s="57">
        <f t="shared" si="2"/>
        <v>23</v>
      </c>
      <c r="AB9" s="57">
        <f t="shared" si="2"/>
        <v>24</v>
      </c>
      <c r="AC9" s="57">
        <f t="shared" si="2"/>
        <v>25</v>
      </c>
      <c r="AD9" s="57">
        <f t="shared" si="2"/>
        <v>26</v>
      </c>
      <c r="AE9" s="57">
        <f t="shared" si="2"/>
        <v>27</v>
      </c>
      <c r="AF9" s="57">
        <f t="shared" si="2"/>
        <v>28</v>
      </c>
      <c r="AG9" s="57" t="str">
        <f>IF(AF9="","",IF(1+AF9&gt;=29,"",1+AF9))</f>
        <v/>
      </c>
      <c r="AH9" s="57" t="str">
        <f>IF(AG9="","",IF(1+AG9&gt;=29,"",1+AG9))</f>
        <v/>
      </c>
      <c r="AI9" s="57" t="str">
        <f t="shared" ref="AI9:AM9" si="3">IF(AH9="","",IF(1+AH9&gt;=29,"",1+AH9))</f>
        <v/>
      </c>
      <c r="AJ9" s="57" t="str">
        <f t="shared" si="3"/>
        <v/>
      </c>
      <c r="AK9" s="57" t="str">
        <f t="shared" si="3"/>
        <v/>
      </c>
      <c r="AL9" s="57" t="str">
        <f t="shared" si="3"/>
        <v/>
      </c>
      <c r="AM9" s="57" t="str">
        <f t="shared" si="3"/>
        <v/>
      </c>
      <c r="AN9" s="14"/>
    </row>
    <row r="10" spans="1:40" ht="69" customHeight="1" x14ac:dyDescent="0.2">
      <c r="A10" s="77" t="s">
        <v>41</v>
      </c>
      <c r="B10" s="78"/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16"/>
      <c r="D12" s="11"/>
      <c r="E12" s="2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1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4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4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4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4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4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4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4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4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4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5">SUM(D13:D22)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  <c r="Q23" s="7">
        <f t="shared" si="5"/>
        <v>0</v>
      </c>
      <c r="R23" s="7">
        <f t="shared" si="5"/>
        <v>0</v>
      </c>
      <c r="S23" s="7">
        <f t="shared" si="5"/>
        <v>0</v>
      </c>
      <c r="T23" s="7">
        <f t="shared" si="5"/>
        <v>0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  <c r="Z23" s="7">
        <f t="shared" si="5"/>
        <v>0</v>
      </c>
      <c r="AA23" s="7">
        <f t="shared" si="5"/>
        <v>0</v>
      </c>
      <c r="AB23" s="7">
        <f t="shared" si="5"/>
        <v>0</v>
      </c>
      <c r="AC23" s="7">
        <f t="shared" si="5"/>
        <v>0</v>
      </c>
      <c r="AD23" s="7">
        <f t="shared" si="5"/>
        <v>0</v>
      </c>
      <c r="AE23" s="7">
        <f t="shared" si="5"/>
        <v>0</v>
      </c>
      <c r="AF23" s="7">
        <f t="shared" si="5"/>
        <v>0</v>
      </c>
      <c r="AG23" s="7">
        <f t="shared" si="5"/>
        <v>0</v>
      </c>
      <c r="AH23" s="7">
        <f t="shared" si="5"/>
        <v>0</v>
      </c>
      <c r="AI23" s="7">
        <f t="shared" si="5"/>
        <v>0</v>
      </c>
      <c r="AJ23" s="7">
        <f t="shared" si="5"/>
        <v>0</v>
      </c>
      <c r="AK23" s="7">
        <f t="shared" si="5"/>
        <v>0</v>
      </c>
      <c r="AL23" s="7">
        <f t="shared" si="5"/>
        <v>0</v>
      </c>
      <c r="AM23" s="7"/>
      <c r="AN23" s="7">
        <f t="shared" si="4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4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4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6">SUM(D23:D25)</f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8">
        <f t="shared" si="6"/>
        <v>0</v>
      </c>
      <c r="AH26" s="8">
        <f t="shared" si="6"/>
        <v>0</v>
      </c>
      <c r="AI26" s="8">
        <f t="shared" si="6"/>
        <v>0</v>
      </c>
      <c r="AJ26" s="8">
        <f t="shared" si="6"/>
        <v>0</v>
      </c>
      <c r="AK26" s="8">
        <f t="shared" si="6"/>
        <v>0</v>
      </c>
      <c r="AL26" s="8">
        <f t="shared" si="6"/>
        <v>0</v>
      </c>
      <c r="AM26" s="8"/>
      <c r="AN26" s="8">
        <f t="shared" si="4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97" t="s">
        <v>21</v>
      </c>
      <c r="B31" s="98"/>
      <c r="C31" s="98"/>
      <c r="D31" s="99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ht="18.75" customHeight="1" x14ac:dyDescent="0.2">
      <c r="A32" s="100"/>
      <c r="B32" s="101"/>
      <c r="C32" s="101"/>
      <c r="D32" s="102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8.75" customHeight="1" x14ac:dyDescent="0.2">
      <c r="A33" s="100"/>
      <c r="B33" s="101"/>
      <c r="C33" s="101"/>
      <c r="D33" s="102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ht="18.75" customHeight="1" x14ac:dyDescent="0.2">
      <c r="A34" s="100"/>
      <c r="B34" s="101"/>
      <c r="C34" s="101"/>
      <c r="D34" s="102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ht="18.75" customHeight="1" x14ac:dyDescent="0.2">
      <c r="A35" s="100"/>
      <c r="B35" s="101"/>
      <c r="C35" s="101"/>
      <c r="D35" s="102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ht="18.75" customHeight="1" x14ac:dyDescent="0.2">
      <c r="A36" s="103"/>
      <c r="B36" s="104"/>
      <c r="C36" s="104"/>
      <c r="D36" s="105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za9a0BNczU8HvErdVPykMGDEUti2KBcgm2RbtjRtZ6kK4d2gD0OUfti6rsN1yRevrUfxTMdJRYFWX/iBvhGrXg==" saltValue="5TnFvKTWHHjlrJRkP2QwrQ==" spinCount="100000" sheet="1" objects="1" scenarios="1"/>
  <mergeCells count="25">
    <mergeCell ref="A8:B8"/>
    <mergeCell ref="A9:B9"/>
    <mergeCell ref="A10:B10"/>
    <mergeCell ref="A31:D36"/>
    <mergeCell ref="A38:E38"/>
    <mergeCell ref="A3:B3"/>
    <mergeCell ref="C3:J3"/>
    <mergeCell ref="L3:N3"/>
    <mergeCell ref="O3:P3"/>
    <mergeCell ref="E5:F5"/>
    <mergeCell ref="J5:K5"/>
    <mergeCell ref="F38:AN38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E31:AN36"/>
  </mergeCells>
  <conditionalFormatting sqref="G8">
    <cfRule type="expression" dxfId="533" priority="6">
      <formula>CELL("inhalt",G$8)=""</formula>
    </cfRule>
  </conditionalFormatting>
  <conditionalFormatting sqref="D8:F8">
    <cfRule type="expression" dxfId="532" priority="3">
      <formula>CELL("inhalt",D$8)=""</formula>
    </cfRule>
  </conditionalFormatting>
  <conditionalFormatting sqref="D8:F8">
    <cfRule type="expression" dxfId="531" priority="1">
      <formula>OR(D$8="Sat",D$8="Sun")</formula>
    </cfRule>
    <cfRule type="expression" dxfId="530" priority="2">
      <formula>D$10="NB"</formula>
    </cfRule>
  </conditionalFormatting>
  <conditionalFormatting sqref="G9:G10">
    <cfRule type="expression" dxfId="529" priority="50">
      <formula>CELL("inhalt",G$8)=""</formula>
    </cfRule>
  </conditionalFormatting>
  <conditionalFormatting sqref="G9:G10">
    <cfRule type="expression" dxfId="528" priority="49">
      <formula>G$10="NB"</formula>
    </cfRule>
    <cfRule type="expression" dxfId="527" priority="51">
      <formula>OR(G$8="Sat",G$8="Sun")</formula>
    </cfRule>
  </conditionalFormatting>
  <conditionalFormatting sqref="H9:AM10">
    <cfRule type="expression" dxfId="526" priority="46">
      <formula>CELL("inhalt",H$8)=""</formula>
    </cfRule>
  </conditionalFormatting>
  <conditionalFormatting sqref="H9:AM10">
    <cfRule type="expression" dxfId="525" priority="45">
      <formula>H$10="NB"</formula>
    </cfRule>
    <cfRule type="expression" dxfId="524" priority="47">
      <formula>OR(H$8="Sat",H$8="Sun")</formula>
    </cfRule>
  </conditionalFormatting>
  <conditionalFormatting sqref="H8:AM8">
    <cfRule type="expression" dxfId="523" priority="43">
      <formula>CELL("inhalt",H$8)=""</formula>
    </cfRule>
  </conditionalFormatting>
  <conditionalFormatting sqref="H8:AM8">
    <cfRule type="expression" dxfId="522" priority="41">
      <formula>OR(H$8="Sat",H$8="Sun")</formula>
    </cfRule>
    <cfRule type="expression" dxfId="521" priority="42">
      <formula>H$10="NB"</formula>
    </cfRule>
  </conditionalFormatting>
  <conditionalFormatting sqref="D9:F10">
    <cfRule type="expression" dxfId="520" priority="39">
      <formula>CELL("inhalt",D$8)=""</formula>
    </cfRule>
  </conditionalFormatting>
  <conditionalFormatting sqref="D9:F10">
    <cfRule type="expression" dxfId="519" priority="38">
      <formula>D$10="NB"</formula>
    </cfRule>
    <cfRule type="expression" dxfId="518" priority="40">
      <formula>OR(D$8="Sat",D$8="Sun")</formula>
    </cfRule>
  </conditionalFormatting>
  <conditionalFormatting sqref="E13:E22 E24:E25">
    <cfRule type="expression" dxfId="517" priority="33">
      <formula>CELL("inhalt",E$8)=""</formula>
    </cfRule>
    <cfRule type="expression" dxfId="516" priority="34">
      <formula>WEEKDAY(E$8,2)&gt;5</formula>
    </cfRule>
  </conditionalFormatting>
  <conditionalFormatting sqref="E13:E22 E24:E25">
    <cfRule type="expression" dxfId="515" priority="32">
      <formula>WEEKDAY(E$8,2)&gt;5</formula>
    </cfRule>
  </conditionalFormatting>
  <conditionalFormatting sqref="F13:F22 F24:F25">
    <cfRule type="expression" dxfId="514" priority="30">
      <formula>CELL("inhalt",F$8)=""</formula>
    </cfRule>
    <cfRule type="expression" dxfId="513" priority="31">
      <formula>WEEKDAY(F$8,2)&gt;5</formula>
    </cfRule>
  </conditionalFormatting>
  <conditionalFormatting sqref="F13:F22 F24:F25">
    <cfRule type="expression" dxfId="512" priority="29">
      <formula>WEEKDAY(F$8,2)&gt;5</formula>
    </cfRule>
  </conditionalFormatting>
  <conditionalFormatting sqref="G13:G22 G24:G25">
    <cfRule type="expression" dxfId="511" priority="27">
      <formula>CELL("inhalt",G$8)=""</formula>
    </cfRule>
  </conditionalFormatting>
  <conditionalFormatting sqref="G13:G22 G24:G25">
    <cfRule type="expression" dxfId="510" priority="28">
      <formula>WEEKDAY(G$8,2)&gt;5</formula>
    </cfRule>
  </conditionalFormatting>
  <conditionalFormatting sqref="E23:G23">
    <cfRule type="expression" dxfId="509" priority="26">
      <formula>CELL("inhalt",E$8)=""</formula>
    </cfRule>
  </conditionalFormatting>
  <conditionalFormatting sqref="E23:G23">
    <cfRule type="expression" dxfId="508" priority="25">
      <formula>CELL("inhalt",E$8)=""</formula>
    </cfRule>
  </conditionalFormatting>
  <conditionalFormatting sqref="E26:G26">
    <cfRule type="expression" dxfId="507" priority="24">
      <formula>CELL("inhalt",E$8)=""</formula>
    </cfRule>
  </conditionalFormatting>
  <conditionalFormatting sqref="E26:G26">
    <cfRule type="expression" dxfId="506" priority="23">
      <formula>CELL("inhalt",E$8)=""</formula>
    </cfRule>
  </conditionalFormatting>
  <conditionalFormatting sqref="D13:D22 D24:D25">
    <cfRule type="expression" dxfId="505" priority="21">
      <formula>CELL("inhalt",D$8)=""</formula>
    </cfRule>
    <cfRule type="expression" dxfId="504" priority="22">
      <formula>WEEKDAY(D$8,2)&gt;5</formula>
    </cfRule>
  </conditionalFormatting>
  <conditionalFormatting sqref="D13:D22 D24:D25">
    <cfRule type="expression" dxfId="503" priority="20">
      <formula>WEEKDAY(D$8,2)&gt;5</formula>
    </cfRule>
  </conditionalFormatting>
  <conditionalFormatting sqref="D23">
    <cfRule type="expression" dxfId="502" priority="19">
      <formula>CELL("inhalt",D$8)=""</formula>
    </cfRule>
  </conditionalFormatting>
  <conditionalFormatting sqref="D23">
    <cfRule type="expression" dxfId="501" priority="18">
      <formula>CELL("inhalt",D$8)=""</formula>
    </cfRule>
  </conditionalFormatting>
  <conditionalFormatting sqref="D26">
    <cfRule type="expression" dxfId="500" priority="17">
      <formula>CELL("inhalt",D$8)=""</formula>
    </cfRule>
  </conditionalFormatting>
  <conditionalFormatting sqref="D26">
    <cfRule type="expression" dxfId="499" priority="16">
      <formula>CELL("inhalt",D$8)=""</formula>
    </cfRule>
  </conditionalFormatting>
  <conditionalFormatting sqref="G13:G26">
    <cfRule type="expression" dxfId="498" priority="15">
      <formula>G$10="NB"</formula>
    </cfRule>
    <cfRule type="expression" dxfId="497" priority="35">
      <formula>OR(G$8="Sat",G$8="Sun")</formula>
    </cfRule>
  </conditionalFormatting>
  <conditionalFormatting sqref="H13:AM22 H24:AM25">
    <cfRule type="expression" dxfId="496" priority="12">
      <formula>CELL("inhalt",H$8)=""</formula>
    </cfRule>
  </conditionalFormatting>
  <conditionalFormatting sqref="H13:AM22 H24:AM25">
    <cfRule type="expression" dxfId="495" priority="13">
      <formula>WEEKDAY(H$8,2)&gt;5</formula>
    </cfRule>
  </conditionalFormatting>
  <conditionalFormatting sqref="H23:AM23">
    <cfRule type="expression" dxfId="494" priority="11">
      <formula>CELL("inhalt",H$8)=""</formula>
    </cfRule>
  </conditionalFormatting>
  <conditionalFormatting sqref="H23:AM23">
    <cfRule type="expression" dxfId="493" priority="10">
      <formula>CELL("inhalt",H$8)=""</formula>
    </cfRule>
  </conditionalFormatting>
  <conditionalFormatting sqref="H26:AM26">
    <cfRule type="expression" dxfId="492" priority="9">
      <formula>CELL("inhalt",H$8)=""</formula>
    </cfRule>
  </conditionalFormatting>
  <conditionalFormatting sqref="H26:AM26">
    <cfRule type="expression" dxfId="491" priority="8">
      <formula>CELL("inhalt",H$8)=""</formula>
    </cfRule>
  </conditionalFormatting>
  <conditionalFormatting sqref="H13:AM26">
    <cfRule type="expression" dxfId="490" priority="7">
      <formula>H$10="NB"</formula>
    </cfRule>
    <cfRule type="expression" dxfId="489" priority="14">
      <formula>OR(H$8="Sat",H$8="Sun")</formula>
    </cfRule>
  </conditionalFormatting>
  <conditionalFormatting sqref="G8">
    <cfRule type="expression" dxfId="488" priority="4">
      <formula>OR(G$8="Sat",G$8="Sun")</formula>
    </cfRule>
    <cfRule type="expression" dxfId="487" priority="5">
      <formula>G$10="NB"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2"/>
  <sheetViews>
    <sheetView zoomScale="90" zoomScaleNormal="90"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44256</v>
      </c>
      <c r="F5" s="79"/>
      <c r="G5" s="14"/>
      <c r="H5" s="14" t="s">
        <v>11</v>
      </c>
      <c r="I5" s="14"/>
      <c r="J5" s="80" t="s">
        <v>29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2</v>
      </c>
      <c r="G6" s="13"/>
      <c r="H6" s="60">
        <f>+E5</f>
        <v>44256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14"/>
      <c r="D8" s="56" t="str">
        <f>IF($F6=1,"Sun","")</f>
        <v/>
      </c>
      <c r="E8" s="56" t="str">
        <f>IF($F6=2,"Mo",IF(D8="","","Mo"))</f>
        <v>Mo</v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56" t="str">
        <f t="shared" si="1"/>
        <v/>
      </c>
      <c r="AL8" s="56" t="str">
        <f t="shared" si="1"/>
        <v/>
      </c>
      <c r="AM8" s="56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75" t="s">
        <v>3</v>
      </c>
      <c r="B9" s="76"/>
      <c r="C9" s="14"/>
      <c r="D9" s="57" t="str">
        <f>IF(F6=1,1,"")</f>
        <v/>
      </c>
      <c r="E9" s="57">
        <f>IF(F6=2,1,IF(D9="","",D9+1))</f>
        <v>1</v>
      </c>
      <c r="F9" s="57">
        <f>IF(F6=3,1,IF(E9="","",E9+1))</f>
        <v>2</v>
      </c>
      <c r="G9" s="57">
        <f>IF(F6=4,1,IF(F9="","",F9+1))</f>
        <v>3</v>
      </c>
      <c r="H9" s="57">
        <f>IF(F6=5,1,IF(G9="","",G9+1))</f>
        <v>4</v>
      </c>
      <c r="I9" s="57">
        <f>IF(F6=6,1,IF(H9="","",H9+1))</f>
        <v>5</v>
      </c>
      <c r="J9" s="57">
        <f>IF(F6=7,1,IF(I9="","",I9+1))</f>
        <v>6</v>
      </c>
      <c r="K9" s="57">
        <f>1+J9</f>
        <v>7</v>
      </c>
      <c r="L9" s="57">
        <f t="shared" ref="L9:AG9" si="3">1+K9</f>
        <v>8</v>
      </c>
      <c r="M9" s="57">
        <f t="shared" si="3"/>
        <v>9</v>
      </c>
      <c r="N9" s="57">
        <f t="shared" si="3"/>
        <v>10</v>
      </c>
      <c r="O9" s="57">
        <f t="shared" si="3"/>
        <v>11</v>
      </c>
      <c r="P9" s="57">
        <f t="shared" si="3"/>
        <v>12</v>
      </c>
      <c r="Q9" s="57">
        <f t="shared" si="3"/>
        <v>13</v>
      </c>
      <c r="R9" s="57">
        <f t="shared" si="3"/>
        <v>14</v>
      </c>
      <c r="S9" s="57">
        <f t="shared" si="3"/>
        <v>15</v>
      </c>
      <c r="T9" s="57">
        <f t="shared" si="3"/>
        <v>16</v>
      </c>
      <c r="U9" s="57">
        <f t="shared" si="3"/>
        <v>17</v>
      </c>
      <c r="V9" s="57">
        <f t="shared" si="3"/>
        <v>18</v>
      </c>
      <c r="W9" s="57">
        <f t="shared" si="3"/>
        <v>19</v>
      </c>
      <c r="X9" s="57">
        <f t="shared" si="3"/>
        <v>20</v>
      </c>
      <c r="Y9" s="57">
        <f t="shared" si="3"/>
        <v>21</v>
      </c>
      <c r="Z9" s="57">
        <f t="shared" si="3"/>
        <v>22</v>
      </c>
      <c r="AA9" s="57">
        <f t="shared" si="3"/>
        <v>23</v>
      </c>
      <c r="AB9" s="57">
        <f t="shared" si="3"/>
        <v>24</v>
      </c>
      <c r="AC9" s="57">
        <f t="shared" si="3"/>
        <v>25</v>
      </c>
      <c r="AD9" s="57">
        <f t="shared" si="3"/>
        <v>26</v>
      </c>
      <c r="AE9" s="57">
        <f t="shared" si="3"/>
        <v>27</v>
      </c>
      <c r="AF9" s="57">
        <f t="shared" si="3"/>
        <v>28</v>
      </c>
      <c r="AG9" s="57">
        <f t="shared" si="3"/>
        <v>29</v>
      </c>
      <c r="AH9" s="57">
        <f>IF(1+AG9&gt;=32,"",1+AG9)</f>
        <v>30</v>
      </c>
      <c r="AI9" s="57">
        <f>IF(AH9="","",IF(1+AH9&gt;=32,"",1+AH9))</f>
        <v>31</v>
      </c>
      <c r="AJ9" s="57" t="str">
        <f>IF(AI9="","",IF(1+AI9&gt;=32,"",1+AI9))</f>
        <v/>
      </c>
      <c r="AK9" s="57" t="str">
        <f>IF(AJ9="","",IF(1+AJ9&gt;=32,"",1+AJ9))</f>
        <v/>
      </c>
      <c r="AL9" s="57" t="str">
        <f>IF(AK9="","",IF(1+AK9&gt;=32,"",1+AK9))</f>
        <v/>
      </c>
      <c r="AM9" s="57" t="str">
        <f>IF(AL9="","",IF(1+AL9&gt;=32,"",1+AL9))</f>
        <v/>
      </c>
      <c r="AN9" s="14"/>
    </row>
    <row r="10" spans="1:40" ht="69" customHeight="1" x14ac:dyDescent="0.2">
      <c r="A10" s="77" t="s">
        <v>41</v>
      </c>
      <c r="B10" s="78"/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4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4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4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4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4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4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4"/>
      <c r="E20" s="34"/>
      <c r="F20" s="34"/>
      <c r="G20" s="34"/>
      <c r="H20" s="34"/>
      <c r="I20" s="34"/>
      <c r="J20" s="34"/>
      <c r="K20" s="32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4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4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4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5">SUM(D13:D22)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  <c r="Q23" s="7">
        <f t="shared" si="5"/>
        <v>0</v>
      </c>
      <c r="R23" s="7">
        <f t="shared" si="5"/>
        <v>0</v>
      </c>
      <c r="S23" s="7">
        <f t="shared" si="5"/>
        <v>0</v>
      </c>
      <c r="T23" s="7">
        <f t="shared" si="5"/>
        <v>0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  <c r="Z23" s="7">
        <f t="shared" si="5"/>
        <v>0</v>
      </c>
      <c r="AA23" s="7">
        <f t="shared" si="5"/>
        <v>0</v>
      </c>
      <c r="AB23" s="7">
        <f t="shared" si="5"/>
        <v>0</v>
      </c>
      <c r="AC23" s="7">
        <f t="shared" si="5"/>
        <v>0</v>
      </c>
      <c r="AD23" s="7">
        <f t="shared" si="5"/>
        <v>0</v>
      </c>
      <c r="AE23" s="7">
        <f t="shared" si="5"/>
        <v>0</v>
      </c>
      <c r="AF23" s="7">
        <f t="shared" si="5"/>
        <v>0</v>
      </c>
      <c r="AG23" s="7">
        <f t="shared" si="5"/>
        <v>0</v>
      </c>
      <c r="AH23" s="7">
        <f t="shared" si="5"/>
        <v>0</v>
      </c>
      <c r="AI23" s="7">
        <f t="shared" si="5"/>
        <v>0</v>
      </c>
      <c r="AJ23" s="7">
        <f t="shared" si="5"/>
        <v>0</v>
      </c>
      <c r="AK23" s="7">
        <f t="shared" si="5"/>
        <v>0</v>
      </c>
      <c r="AL23" s="7">
        <f t="shared" si="5"/>
        <v>0</v>
      </c>
      <c r="AM23" s="7"/>
      <c r="AN23" s="7">
        <f t="shared" si="4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4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4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6">SUM(D23:D25)</f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8">
        <f t="shared" si="6"/>
        <v>0</v>
      </c>
      <c r="AH26" s="8">
        <f t="shared" si="6"/>
        <v>0</v>
      </c>
      <c r="AI26" s="8">
        <f t="shared" si="6"/>
        <v>0</v>
      </c>
      <c r="AJ26" s="8">
        <f t="shared" si="6"/>
        <v>0</v>
      </c>
      <c r="AK26" s="8">
        <f t="shared" si="6"/>
        <v>0</v>
      </c>
      <c r="AL26" s="8">
        <f t="shared" si="6"/>
        <v>0</v>
      </c>
      <c r="AM26" s="8"/>
      <c r="AN26" s="8">
        <f t="shared" si="4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CKHUQIE1hwg9C9MLdO8kJazvKC1nZryoc9OmiOU6TpPvQd8dcStGSXG69/2psf40pBmxCzq49MP0xcmR72yFNw==" saltValue="vJMTNF16HXBLjCC7HEISEw==" spinCount="100000" sheet="1" objects="1" scenarios="1"/>
  <mergeCells count="25">
    <mergeCell ref="A8:B8"/>
    <mergeCell ref="A9:B9"/>
    <mergeCell ref="A10:B10"/>
    <mergeCell ref="A3:B3"/>
    <mergeCell ref="C3:J3"/>
    <mergeCell ref="L3:N3"/>
    <mergeCell ref="O3:P3"/>
    <mergeCell ref="E5:F5"/>
    <mergeCell ref="J5:K5"/>
    <mergeCell ref="F38:AN38"/>
    <mergeCell ref="AA28:AB28"/>
    <mergeCell ref="AC28:AI28"/>
    <mergeCell ref="E31:AN36"/>
    <mergeCell ref="V29:X29"/>
    <mergeCell ref="V28:Z28"/>
    <mergeCell ref="A28:B28"/>
    <mergeCell ref="C28:G28"/>
    <mergeCell ref="H28:I28"/>
    <mergeCell ref="J28:P28"/>
    <mergeCell ref="R28:U28"/>
    <mergeCell ref="A31:D36"/>
    <mergeCell ref="A38:E38"/>
    <mergeCell ref="A29:B29"/>
    <mergeCell ref="C29:E29"/>
    <mergeCell ref="R29:U29"/>
  </mergeCells>
  <conditionalFormatting sqref="G23">
    <cfRule type="expression" dxfId="486" priority="41">
      <formula>CELL("inhalt",G$8)=""</formula>
    </cfRule>
  </conditionalFormatting>
  <conditionalFormatting sqref="G23">
    <cfRule type="expression" dxfId="485" priority="40">
      <formula>CELL("inhalt",G$8)=""</formula>
    </cfRule>
  </conditionalFormatting>
  <conditionalFormatting sqref="G26">
    <cfRule type="expression" dxfId="484" priority="39">
      <formula>CELL("inhalt",G$8)=""</formula>
    </cfRule>
  </conditionalFormatting>
  <conditionalFormatting sqref="G26">
    <cfRule type="expression" dxfId="483" priority="38">
      <formula>CELL("inhalt",G$8)=""</formula>
    </cfRule>
  </conditionalFormatting>
  <conditionalFormatting sqref="H13:AM22 H24:AM25">
    <cfRule type="expression" dxfId="482" priority="28">
      <formula>WEEKDAY(H$8,2)&gt;5</formula>
    </cfRule>
  </conditionalFormatting>
  <conditionalFormatting sqref="H13:AM22 H24:AM25">
    <cfRule type="expression" dxfId="481" priority="27">
      <formula>CELL("inhalt",H$8)=""</formula>
    </cfRule>
  </conditionalFormatting>
  <conditionalFormatting sqref="G9:G10">
    <cfRule type="expression" dxfId="480" priority="71">
      <formula>CELL("inhalt",G$8)=""</formula>
    </cfRule>
  </conditionalFormatting>
  <conditionalFormatting sqref="G9:G10">
    <cfRule type="expression" dxfId="479" priority="70">
      <formula>G$10="NB"</formula>
    </cfRule>
    <cfRule type="expression" dxfId="478" priority="72">
      <formula>OR(G$8="Sat",G$8="Sun")</formula>
    </cfRule>
  </conditionalFormatting>
  <conditionalFormatting sqref="H9:AM10">
    <cfRule type="expression" dxfId="477" priority="67">
      <formula>CELL("inhalt",H$8)=""</formula>
    </cfRule>
  </conditionalFormatting>
  <conditionalFormatting sqref="H9:AM10">
    <cfRule type="expression" dxfId="476" priority="66">
      <formula>H$10="NB"</formula>
    </cfRule>
    <cfRule type="expression" dxfId="475" priority="68">
      <formula>OR(H$8="Sat",H$8="Sun")</formula>
    </cfRule>
  </conditionalFormatting>
  <conditionalFormatting sqref="H8:AM8">
    <cfRule type="expression" dxfId="474" priority="64">
      <formula>CELL("inhalt",H$8)=""</formula>
    </cfRule>
  </conditionalFormatting>
  <conditionalFormatting sqref="H8:AM8">
    <cfRule type="expression" dxfId="473" priority="62">
      <formula>OR(H$8="Sat",H$8="Sun")</formula>
    </cfRule>
    <cfRule type="expression" dxfId="472" priority="63">
      <formula>H$10="NB"</formula>
    </cfRule>
  </conditionalFormatting>
  <conditionalFormatting sqref="D9:F10">
    <cfRule type="expression" dxfId="471" priority="60">
      <formula>CELL("inhalt",D$8)=""</formula>
    </cfRule>
  </conditionalFormatting>
  <conditionalFormatting sqref="D9:F10">
    <cfRule type="expression" dxfId="470" priority="59">
      <formula>D$10="NB"</formula>
    </cfRule>
    <cfRule type="expression" dxfId="469" priority="61">
      <formula>OR(D$8="Sat",D$8="Sun")</formula>
    </cfRule>
  </conditionalFormatting>
  <conditionalFormatting sqref="G8">
    <cfRule type="expression" dxfId="468" priority="56">
      <formula>CELL("inhalt",G$8)=""</formula>
    </cfRule>
  </conditionalFormatting>
  <conditionalFormatting sqref="G8">
    <cfRule type="expression" dxfId="467" priority="54">
      <formula>OR(G$8="Sat",G$8="Sun")</formula>
    </cfRule>
    <cfRule type="expression" dxfId="466" priority="55">
      <formula>G$10="NB"</formula>
    </cfRule>
  </conditionalFormatting>
  <conditionalFormatting sqref="D8:F8">
    <cfRule type="expression" dxfId="465" priority="53">
      <formula>CELL("inhalt",D$8)=""</formula>
    </cfRule>
  </conditionalFormatting>
  <conditionalFormatting sqref="D8:F8">
    <cfRule type="expression" dxfId="464" priority="51">
      <formula>OR(D$8="Sat",D$8="Sun")</formula>
    </cfRule>
    <cfRule type="expression" dxfId="463" priority="52">
      <formula>D$10="NB"</formula>
    </cfRule>
  </conditionalFormatting>
  <conditionalFormatting sqref="G13:G22 G24:G25">
    <cfRule type="expression" dxfId="462" priority="42">
      <formula>CELL("inhalt",G$8)=""</formula>
    </cfRule>
  </conditionalFormatting>
  <conditionalFormatting sqref="G13:G22 G24:G25">
    <cfRule type="expression" dxfId="461" priority="43">
      <formula>WEEKDAY(G$8,2)&gt;5</formula>
    </cfRule>
  </conditionalFormatting>
  <conditionalFormatting sqref="G13:G26">
    <cfRule type="expression" dxfId="460" priority="30">
      <formula>G$10="NB"</formula>
    </cfRule>
    <cfRule type="expression" dxfId="459" priority="50">
      <formula>OR(G$8="Sat",G$8="Sun")</formula>
    </cfRule>
  </conditionalFormatting>
  <conditionalFormatting sqref="H23:AM23">
    <cfRule type="expression" dxfId="458" priority="26">
      <formula>CELL("inhalt",H$8)=""</formula>
    </cfRule>
  </conditionalFormatting>
  <conditionalFormatting sqref="H23:AM23">
    <cfRule type="expression" dxfId="457" priority="25">
      <formula>CELL("inhalt",H$8)=""</formula>
    </cfRule>
  </conditionalFormatting>
  <conditionalFormatting sqref="H26:AM26">
    <cfRule type="expression" dxfId="456" priority="24">
      <formula>CELL("inhalt",H$8)=""</formula>
    </cfRule>
  </conditionalFormatting>
  <conditionalFormatting sqref="H26:AM26">
    <cfRule type="expression" dxfId="455" priority="23">
      <formula>CELL("inhalt",H$8)=""</formula>
    </cfRule>
  </conditionalFormatting>
  <conditionalFormatting sqref="H13:AM26">
    <cfRule type="expression" dxfId="454" priority="22">
      <formula>H$10="NB"</formula>
    </cfRule>
    <cfRule type="expression" dxfId="453" priority="29">
      <formula>OR(H$8="Sat",H$8="Sun")</formula>
    </cfRule>
  </conditionalFormatting>
  <conditionalFormatting sqref="D13:F22 D24:F25">
    <cfRule type="expression" dxfId="452" priority="6">
      <formula>CELL("inhalt",D$8)=""</formula>
    </cfRule>
  </conditionalFormatting>
  <conditionalFormatting sqref="D23:F23">
    <cfRule type="expression" dxfId="451" priority="5">
      <formula>CELL("inhalt",D$8)=""</formula>
    </cfRule>
  </conditionalFormatting>
  <conditionalFormatting sqref="D23:F23">
    <cfRule type="expression" dxfId="450" priority="4">
      <formula>CELL("inhalt",D$8)=""</formula>
    </cfRule>
  </conditionalFormatting>
  <conditionalFormatting sqref="D26:F26">
    <cfRule type="expression" dxfId="449" priority="3">
      <formula>CELL("inhalt",D$8)=""</formula>
    </cfRule>
  </conditionalFormatting>
  <conditionalFormatting sqref="D26:F26">
    <cfRule type="expression" dxfId="448" priority="2">
      <formula>CELL("inhalt",D$8)=""</formula>
    </cfRule>
  </conditionalFormatting>
  <conditionalFormatting sqref="D13:F26">
    <cfRule type="expression" dxfId="447" priority="1">
      <formula>D$10="NB"</formula>
    </cfRule>
    <cfRule type="expression" dxfId="446" priority="7">
      <formula>OR(D$8="Sat",D$8="Sun")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2"/>
  <sheetViews>
    <sheetView topLeftCell="F15" zoomScaleNormal="100"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44287</v>
      </c>
      <c r="F5" s="79"/>
      <c r="G5" s="14"/>
      <c r="H5" s="14" t="s">
        <v>11</v>
      </c>
      <c r="I5" s="14"/>
      <c r="J5" s="115" t="s">
        <v>31</v>
      </c>
      <c r="K5" s="116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5</v>
      </c>
      <c r="G6" s="13"/>
      <c r="H6" s="60">
        <f>+E5</f>
        <v>44287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14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/>
      </c>
      <c r="G8" s="56" t="str">
        <f>IF($F6=4,"Wed",IF(F8="","","Wed"))</f>
        <v/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5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5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75" t="s">
        <v>3</v>
      </c>
      <c r="B9" s="76"/>
      <c r="C9" s="14"/>
      <c r="D9" s="57" t="str">
        <f>IF(F6=1,1,"")</f>
        <v/>
      </c>
      <c r="E9" s="57" t="str">
        <f>IF(F6=2,1,IF(D9="","",D9+1))</f>
        <v/>
      </c>
      <c r="F9" s="57" t="str">
        <f>IF(F6=3,1,IF(E9="","",E9+1))</f>
        <v/>
      </c>
      <c r="G9" s="57" t="str">
        <f>IF(F6=4,1,IF(F9="","",F9+1))</f>
        <v/>
      </c>
      <c r="H9" s="57">
        <f>IF(F6=5,1,IF(G9="","",G9+1))</f>
        <v>1</v>
      </c>
      <c r="I9" s="57">
        <f>IF(F6=6,1,IF(H9="","",H9+1))</f>
        <v>2</v>
      </c>
      <c r="J9" s="57">
        <f>IF(F6=7,1,IF(I9="","",I9+1))</f>
        <v>3</v>
      </c>
      <c r="K9" s="57">
        <f>1+J9</f>
        <v>4</v>
      </c>
      <c r="L9" s="57">
        <f t="shared" ref="L9:AG9" si="1">1+K9</f>
        <v>5</v>
      </c>
      <c r="M9" s="57">
        <f t="shared" si="1"/>
        <v>6</v>
      </c>
      <c r="N9" s="57">
        <f t="shared" si="1"/>
        <v>7</v>
      </c>
      <c r="O9" s="57">
        <f t="shared" si="1"/>
        <v>8</v>
      </c>
      <c r="P9" s="57">
        <f t="shared" si="1"/>
        <v>9</v>
      </c>
      <c r="Q9" s="57">
        <f t="shared" si="1"/>
        <v>10</v>
      </c>
      <c r="R9" s="57">
        <f t="shared" si="1"/>
        <v>11</v>
      </c>
      <c r="S9" s="57">
        <f t="shared" si="1"/>
        <v>12</v>
      </c>
      <c r="T9" s="57">
        <f t="shared" si="1"/>
        <v>13</v>
      </c>
      <c r="U9" s="57">
        <f t="shared" si="1"/>
        <v>14</v>
      </c>
      <c r="V9" s="57">
        <f t="shared" si="1"/>
        <v>15</v>
      </c>
      <c r="W9" s="57">
        <f t="shared" si="1"/>
        <v>16</v>
      </c>
      <c r="X9" s="57">
        <f t="shared" si="1"/>
        <v>17</v>
      </c>
      <c r="Y9" s="57">
        <f t="shared" si="1"/>
        <v>18</v>
      </c>
      <c r="Z9" s="57">
        <f t="shared" si="1"/>
        <v>19</v>
      </c>
      <c r="AA9" s="57">
        <f t="shared" si="1"/>
        <v>20</v>
      </c>
      <c r="AB9" s="57">
        <f t="shared" si="1"/>
        <v>21</v>
      </c>
      <c r="AC9" s="57">
        <f t="shared" si="1"/>
        <v>22</v>
      </c>
      <c r="AD9" s="57">
        <f t="shared" si="1"/>
        <v>23</v>
      </c>
      <c r="AE9" s="57">
        <f t="shared" si="1"/>
        <v>24</v>
      </c>
      <c r="AF9" s="57">
        <f t="shared" si="1"/>
        <v>25</v>
      </c>
      <c r="AG9" s="57">
        <f t="shared" si="1"/>
        <v>26</v>
      </c>
      <c r="AH9" s="57">
        <f>IF(1+AG9&gt;=30,"",1+AG9)</f>
        <v>27</v>
      </c>
      <c r="AI9" s="57">
        <f>IF(AH9="","",IF(1+AH9&gt;=30,"",1+AH9))</f>
        <v>28</v>
      </c>
      <c r="AJ9" s="57">
        <f>IF(AI9="","",IF(1+AI9&gt;=31,"",1+AI9))</f>
        <v>29</v>
      </c>
      <c r="AK9" s="57">
        <f>IF(AJ9="","",IF(1+AJ9&gt;=31,"",1+AJ9))</f>
        <v>30</v>
      </c>
      <c r="AL9" s="57" t="str">
        <f>IF(AK9="","",IF(1+AK9&gt;=31,"",1+AK9))</f>
        <v/>
      </c>
      <c r="AM9" s="57" t="str">
        <f>IF(AL9="","",IF(1+AL9&gt;=31,"",1+AL9))</f>
        <v/>
      </c>
      <c r="AN9" s="14"/>
    </row>
    <row r="10" spans="1:40" ht="69" customHeight="1" x14ac:dyDescent="0.2">
      <c r="A10" s="77" t="s">
        <v>41</v>
      </c>
      <c r="B10" s="78"/>
      <c r="C10" s="14"/>
      <c r="D10" s="31"/>
      <c r="E10" s="31"/>
      <c r="F10" s="31"/>
      <c r="G10" s="31"/>
      <c r="H10" s="31"/>
      <c r="I10" s="31" t="s">
        <v>28</v>
      </c>
      <c r="J10" s="31"/>
      <c r="K10" s="31"/>
      <c r="L10" s="31" t="s">
        <v>28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 t="s">
        <v>42</v>
      </c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7">
        <f t="shared" si="3"/>
        <v>0</v>
      </c>
      <c r="Y23" s="7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si="3"/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4">SUM(D23:D25)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8">
        <f t="shared" si="4"/>
        <v>0</v>
      </c>
      <c r="U26" s="8">
        <f t="shared" si="4"/>
        <v>0</v>
      </c>
      <c r="V26" s="8">
        <f t="shared" si="4"/>
        <v>0</v>
      </c>
      <c r="W26" s="8">
        <f t="shared" si="4"/>
        <v>0</v>
      </c>
      <c r="X26" s="8">
        <f t="shared" si="4"/>
        <v>0</v>
      </c>
      <c r="Y26" s="8">
        <f t="shared" si="4"/>
        <v>0</v>
      </c>
      <c r="Z26" s="8">
        <f t="shared" si="4"/>
        <v>0</v>
      </c>
      <c r="AA26" s="8">
        <f t="shared" si="4"/>
        <v>0</v>
      </c>
      <c r="AB26" s="8">
        <f t="shared" si="4"/>
        <v>0</v>
      </c>
      <c r="AC26" s="8">
        <f t="shared" si="4"/>
        <v>0</v>
      </c>
      <c r="AD26" s="8">
        <f t="shared" si="4"/>
        <v>0</v>
      </c>
      <c r="AE26" s="8">
        <f t="shared" si="4"/>
        <v>0</v>
      </c>
      <c r="AF26" s="8">
        <f t="shared" si="4"/>
        <v>0</v>
      </c>
      <c r="AG26" s="8">
        <f t="shared" si="4"/>
        <v>0</v>
      </c>
      <c r="AH26" s="8">
        <f t="shared" si="4"/>
        <v>0</v>
      </c>
      <c r="AI26" s="8">
        <f t="shared" si="4"/>
        <v>0</v>
      </c>
      <c r="AJ26" s="8">
        <f t="shared" si="4"/>
        <v>0</v>
      </c>
      <c r="AK26" s="8">
        <f t="shared" si="4"/>
        <v>0</v>
      </c>
      <c r="AL26" s="8">
        <f t="shared" si="4"/>
        <v>0</v>
      </c>
      <c r="AM26" s="8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 t="s">
        <v>42</v>
      </c>
      <c r="D28" s="73"/>
      <c r="E28" s="73"/>
      <c r="F28" s="73"/>
      <c r="G28" s="73"/>
      <c r="H28" s="71" t="s">
        <v>20</v>
      </c>
      <c r="I28" s="70"/>
      <c r="J28" s="74" t="s">
        <v>42</v>
      </c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 t="s">
        <v>42</v>
      </c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06" t="s">
        <v>21</v>
      </c>
      <c r="B31" s="107"/>
      <c r="C31" s="107"/>
      <c r="D31" s="108"/>
      <c r="E31" s="86" t="s">
        <v>42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s="47" customFormat="1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s="47" customFormat="1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s="47" customFormat="1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s="47" customFormat="1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s="47" customFormat="1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 t="s">
        <v>42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wjYxJgHKW+i1H0Xwm2NtefZ/RtbTMK8NvxxlKzl3fZcHmFtB5KQBbjVYDzOduxbUGXy64UJ3mZJ68PrOBVyPfA==" saltValue="J55TOLNme2S0HKI0Ch1dGg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conditionalFormatting sqref="E13:E22 E24:E25">
    <cfRule type="expression" dxfId="445" priority="45">
      <formula>CELL("inhalt",E$8)=""</formula>
    </cfRule>
    <cfRule type="expression" dxfId="444" priority="46">
      <formula>WEEKDAY(E$8,2)&gt;5</formula>
    </cfRule>
  </conditionalFormatting>
  <conditionalFormatting sqref="E13:E22 E24:E25">
    <cfRule type="expression" dxfId="443" priority="44">
      <formula>WEEKDAY(E$8,2)&gt;5</formula>
    </cfRule>
  </conditionalFormatting>
  <conditionalFormatting sqref="E26:G26">
    <cfRule type="expression" dxfId="442" priority="36">
      <formula>CELL("inhalt",E$8)=""</formula>
    </cfRule>
  </conditionalFormatting>
  <conditionalFormatting sqref="E26:G26">
    <cfRule type="expression" dxfId="441" priority="35">
      <formula>CELL("inhalt",E$8)=""</formula>
    </cfRule>
  </conditionalFormatting>
  <conditionalFormatting sqref="D26">
    <cfRule type="expression" dxfId="440" priority="29">
      <formula>CELL("inhalt",D$8)=""</formula>
    </cfRule>
  </conditionalFormatting>
  <conditionalFormatting sqref="D26">
    <cfRule type="expression" dxfId="439" priority="28">
      <formula>CELL("inhalt",D$8)=""</formula>
    </cfRule>
  </conditionalFormatting>
  <conditionalFormatting sqref="G8">
    <cfRule type="expression" dxfId="438" priority="6">
      <formula>CELL("inhalt",G$8)=""</formula>
    </cfRule>
  </conditionalFormatting>
  <conditionalFormatting sqref="G8">
    <cfRule type="expression" dxfId="437" priority="4">
      <formula>OR(G$8="Sat",G$8="Sun")</formula>
    </cfRule>
    <cfRule type="expression" dxfId="436" priority="5">
      <formula>G$10="NB"</formula>
    </cfRule>
  </conditionalFormatting>
  <conditionalFormatting sqref="D8:F8">
    <cfRule type="expression" dxfId="435" priority="3">
      <formula>CELL("inhalt",D$8)=""</formula>
    </cfRule>
  </conditionalFormatting>
  <conditionalFormatting sqref="D8:F8">
    <cfRule type="expression" dxfId="434" priority="1">
      <formula>OR(D$8="Sat",D$8="Sun")</formula>
    </cfRule>
    <cfRule type="expression" dxfId="433" priority="2">
      <formula>D$10="NB"</formula>
    </cfRule>
  </conditionalFormatting>
  <conditionalFormatting sqref="F13:F22 F24:F25">
    <cfRule type="expression" dxfId="432" priority="42">
      <formula>CELL("inhalt",F$8)=""</formula>
    </cfRule>
    <cfRule type="expression" dxfId="431" priority="43">
      <formula>WEEKDAY(F$8,2)&gt;5</formula>
    </cfRule>
  </conditionalFormatting>
  <conditionalFormatting sqref="F13:F22 F24:F25">
    <cfRule type="expression" dxfId="430" priority="41">
      <formula>WEEKDAY(F$8,2)&gt;5</formula>
    </cfRule>
  </conditionalFormatting>
  <conditionalFormatting sqref="G13:G22 G24:G25">
    <cfRule type="expression" dxfId="429" priority="39">
      <formula>CELL("inhalt",G$8)=""</formula>
    </cfRule>
  </conditionalFormatting>
  <conditionalFormatting sqref="G13:G22 G24:G25">
    <cfRule type="expression" dxfId="428" priority="40">
      <formula>WEEKDAY(G$8,2)&gt;5</formula>
    </cfRule>
  </conditionalFormatting>
  <conditionalFormatting sqref="E23:G23">
    <cfRule type="expression" dxfId="427" priority="38">
      <formula>CELL("inhalt",E$8)=""</formula>
    </cfRule>
  </conditionalFormatting>
  <conditionalFormatting sqref="E23:G23">
    <cfRule type="expression" dxfId="426" priority="37">
      <formula>CELL("inhalt",E$8)=""</formula>
    </cfRule>
  </conditionalFormatting>
  <conditionalFormatting sqref="D13:D22 D24:D25">
    <cfRule type="expression" dxfId="425" priority="33">
      <formula>CELL("inhalt",D$8)=""</formula>
    </cfRule>
    <cfRule type="expression" dxfId="424" priority="34">
      <formula>WEEKDAY(D$8,2)&gt;5</formula>
    </cfRule>
  </conditionalFormatting>
  <conditionalFormatting sqref="D13:D22 D24:D25">
    <cfRule type="expression" dxfId="423" priority="32">
      <formula>WEEKDAY(D$8,2)&gt;5</formula>
    </cfRule>
  </conditionalFormatting>
  <conditionalFormatting sqref="D23">
    <cfRule type="expression" dxfId="422" priority="31">
      <formula>CELL("inhalt",D$8)=""</formula>
    </cfRule>
  </conditionalFormatting>
  <conditionalFormatting sqref="D23">
    <cfRule type="expression" dxfId="421" priority="30">
      <formula>CELL("inhalt",D$8)=""</formula>
    </cfRule>
  </conditionalFormatting>
  <conditionalFormatting sqref="G13:G26">
    <cfRule type="expression" dxfId="420" priority="27">
      <formula>G$10="NB"</formula>
    </cfRule>
    <cfRule type="expression" dxfId="419" priority="47">
      <formula>OR(G$8="Sat",G$8="Sun")</formula>
    </cfRule>
  </conditionalFormatting>
  <conditionalFormatting sqref="H13:AM22 H24:AM25">
    <cfRule type="expression" dxfId="418" priority="24">
      <formula>CELL("inhalt",H$8)=""</formula>
    </cfRule>
  </conditionalFormatting>
  <conditionalFormatting sqref="H13:AM22 H24:AM25">
    <cfRule type="expression" dxfId="417" priority="25">
      <formula>WEEKDAY(H$8,2)&gt;5</formula>
    </cfRule>
  </conditionalFormatting>
  <conditionalFormatting sqref="H23:AM23">
    <cfRule type="expression" dxfId="416" priority="23">
      <formula>CELL("inhalt",H$8)=""</formula>
    </cfRule>
  </conditionalFormatting>
  <conditionalFormatting sqref="H23:AM23">
    <cfRule type="expression" dxfId="415" priority="22">
      <formula>CELL("inhalt",H$8)=""</formula>
    </cfRule>
  </conditionalFormatting>
  <conditionalFormatting sqref="H26:AM26">
    <cfRule type="expression" dxfId="414" priority="21">
      <formula>CELL("inhalt",H$8)=""</formula>
    </cfRule>
  </conditionalFormatting>
  <conditionalFormatting sqref="H26:AM26">
    <cfRule type="expression" dxfId="413" priority="20">
      <formula>CELL("inhalt",H$8)=""</formula>
    </cfRule>
  </conditionalFormatting>
  <conditionalFormatting sqref="H13:AM26">
    <cfRule type="expression" dxfId="412" priority="19">
      <formula>H$10="NB"</formula>
    </cfRule>
    <cfRule type="expression" dxfId="411" priority="26">
      <formula>OR(H$8="Sat",H$8="Sun")</formula>
    </cfRule>
  </conditionalFormatting>
  <conditionalFormatting sqref="G9:G10">
    <cfRule type="expression" dxfId="410" priority="17">
      <formula>CELL("inhalt",G$8)=""</formula>
    </cfRule>
  </conditionalFormatting>
  <conditionalFormatting sqref="G9:G10">
    <cfRule type="expression" dxfId="409" priority="16">
      <formula>G$10="NB"</formula>
    </cfRule>
    <cfRule type="expression" dxfId="408" priority="18">
      <formula>OR(G$8="Sat",G$8="Sun")</formula>
    </cfRule>
  </conditionalFormatting>
  <conditionalFormatting sqref="H9:AM10">
    <cfRule type="expression" dxfId="407" priority="14">
      <formula>CELL("inhalt",H$8)=""</formula>
    </cfRule>
  </conditionalFormatting>
  <conditionalFormatting sqref="H9:AM10">
    <cfRule type="expression" dxfId="406" priority="13">
      <formula>H$10="NB"</formula>
    </cfRule>
    <cfRule type="expression" dxfId="405" priority="15">
      <formula>OR(H$8="Sat",H$8="Sun")</formula>
    </cfRule>
  </conditionalFormatting>
  <conditionalFormatting sqref="H8:AM8">
    <cfRule type="expression" dxfId="404" priority="12">
      <formula>CELL("inhalt",H$8)=""</formula>
    </cfRule>
  </conditionalFormatting>
  <conditionalFormatting sqref="H8:AM8">
    <cfRule type="expression" dxfId="403" priority="10">
      <formula>OR(H$8="Sat",H$8="Sun")</formula>
    </cfRule>
    <cfRule type="expression" dxfId="402" priority="11">
      <formula>H$10="NB"</formula>
    </cfRule>
  </conditionalFormatting>
  <conditionalFormatting sqref="D9:F10">
    <cfRule type="expression" dxfId="401" priority="8">
      <formula>CELL("inhalt",D$8)=""</formula>
    </cfRule>
  </conditionalFormatting>
  <conditionalFormatting sqref="D9:F10">
    <cfRule type="expression" dxfId="400" priority="7">
      <formula>D$10="NB"</formula>
    </cfRule>
    <cfRule type="expression" dxfId="399" priority="9">
      <formula>OR(D$8="Sat",D$8="Sun")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42"/>
  <sheetViews>
    <sheetView workbookViewId="0">
      <selection activeCell="W18" sqref="W18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44317</v>
      </c>
      <c r="F5" s="79"/>
      <c r="G5" s="14"/>
      <c r="H5" s="14" t="s">
        <v>11</v>
      </c>
      <c r="I5" s="14"/>
      <c r="J5" s="80" t="s">
        <v>30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7</v>
      </c>
      <c r="G6" s="13"/>
      <c r="H6" s="60">
        <f>+E5</f>
        <v>44317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14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/>
      </c>
      <c r="G8" s="56" t="str">
        <f>IF($F6=4,"Wed",IF(F8="","","Wed"))</f>
        <v/>
      </c>
      <c r="H8" s="56" t="str">
        <f>IF($F6=7,"Sat",IF(AM8="","","Sat"))</f>
        <v>Sat</v>
      </c>
      <c r="I8" s="56" t="str">
        <f>IF(WEEKDAY(1+H9+$H6,2)=1,"Sun",IF(WEEKDAY(1+H9+$H6,2)=2,"Mo",IF(WEEKDAY(1+H9+$H6,2)=3,"Tue",IF(WEEKDAY(1+H9+$H6,2)=4,"Wed",IF(WEEKDAY(1+H9+$H6,2)=5,"Thu",IF(WEEKDAY(1+H9+$H6,2)=6,"Fri","Sat"))))))</f>
        <v>Sun</v>
      </c>
      <c r="J8" s="56" t="str">
        <f t="shared" ref="J8:AF8" si="0">IF(WEEKDAY(1+I9+$H6,2)=1,"Sun",IF(WEEKDAY(1+I9+$H6,2)=2,"Mo",IF(WEEKDAY(1+I9+$H6,2)=3,"Tue",IF(WEEKDAY(1+I9+$H6,2)=4,"Wed",IF(WEEKDAY(1+I9+$H6,2)=5,"Thu",IF(WEEKDAY(1+I9+$H6,2)=6,"Fri","Sat"))))))</f>
        <v>Mo</v>
      </c>
      <c r="K8" s="56" t="str">
        <f t="shared" si="0"/>
        <v>Tue</v>
      </c>
      <c r="L8" s="56" t="str">
        <f t="shared" si="0"/>
        <v>Wed</v>
      </c>
      <c r="M8" s="56" t="str">
        <f t="shared" si="0"/>
        <v>Thu</v>
      </c>
      <c r="N8" s="56" t="str">
        <f t="shared" si="0"/>
        <v>Fri</v>
      </c>
      <c r="O8" s="56" t="str">
        <f t="shared" si="0"/>
        <v>Sat</v>
      </c>
      <c r="P8" s="56" t="str">
        <f t="shared" si="0"/>
        <v>Sun</v>
      </c>
      <c r="Q8" s="56" t="str">
        <f t="shared" si="0"/>
        <v>Mo</v>
      </c>
      <c r="R8" s="56" t="str">
        <f t="shared" si="0"/>
        <v>Tue</v>
      </c>
      <c r="S8" s="56" t="str">
        <f t="shared" si="0"/>
        <v>Wed</v>
      </c>
      <c r="T8" s="56" t="str">
        <f t="shared" si="0"/>
        <v>Thu</v>
      </c>
      <c r="U8" s="56" t="str">
        <f t="shared" si="0"/>
        <v>Fri</v>
      </c>
      <c r="V8" s="56" t="str">
        <f t="shared" si="0"/>
        <v>Sat</v>
      </c>
      <c r="W8" s="56" t="str">
        <f t="shared" si="0"/>
        <v>Sun</v>
      </c>
      <c r="X8" s="56" t="str">
        <f t="shared" si="0"/>
        <v>Mo</v>
      </c>
      <c r="Y8" s="56" t="str">
        <f t="shared" si="0"/>
        <v>Tue</v>
      </c>
      <c r="Z8" s="56" t="str">
        <f t="shared" si="0"/>
        <v>Wed</v>
      </c>
      <c r="AA8" s="56" t="str">
        <f t="shared" si="0"/>
        <v>Thu</v>
      </c>
      <c r="AB8" s="56" t="str">
        <f t="shared" si="0"/>
        <v>Fri</v>
      </c>
      <c r="AC8" s="56" t="str">
        <f t="shared" si="0"/>
        <v>Sat</v>
      </c>
      <c r="AD8" s="56" t="str">
        <f t="shared" si="0"/>
        <v>Sun</v>
      </c>
      <c r="AE8" s="56" t="str">
        <f t="shared" si="0"/>
        <v>Mo</v>
      </c>
      <c r="AF8" s="56" t="str">
        <f t="shared" si="0"/>
        <v>Tue</v>
      </c>
      <c r="AG8" s="56" t="str">
        <f>IF(AF9="","",IF(1+AF9&gt;=32,"",IF(WEEKDAY(1+AF9+$H6,2)=1,"Sun",IF(WEEKDAY(1+AF9+$H6,2)=2,"Mo",IF(WEEKDAY(1+AF9+$H6,2)=3,"Tue",IF(WEEKDAY(1+AF9+$H6,2)=4,"Wed",IF(WEEKDAY(1+AF9+$H6,2)=5,"Thu",IF(WEEKDAY(1+AF9+$H6,2)=6,"Fri","Sat"))))))))</f>
        <v>Wed</v>
      </c>
      <c r="AH8" s="56" t="str">
        <f t="shared" ref="AH8:AJ8" si="1">IF(AG9="","",IF(1+AG9&gt;=32,"",IF(WEEKDAY(1+AG9+$H6,2)=1,"Sun",IF(WEEKDAY(1+AG9+$H6,2)=2,"Mo",IF(WEEKDAY(1+AG9+$H6,2)=3,"Tue",IF(WEEKDAY(1+AG9+$H6,2)=4,"Wed",IF(WEEKDAY(1+AG9+$H6,2)=5,"Thu",IF(WEEKDAY(1+AG9+$H6,2)=6,"Fri","Sat"))))))))</f>
        <v>Thu</v>
      </c>
      <c r="AI8" s="56" t="str">
        <f t="shared" si="1"/>
        <v>Fri</v>
      </c>
      <c r="AJ8" s="56" t="str">
        <f t="shared" si="1"/>
        <v>Sat</v>
      </c>
      <c r="AK8" s="56" t="str">
        <f t="shared" ref="AK8" si="2">IF(AJ9="","",IF(1+AJ9&gt;=32,"",IF(WEEKDAY(1+AJ9+$H6,2)=1,"Sun",IF(WEEKDAY(1+AJ9+$H6,2)=2,"Mo",IF(WEEKDAY(1+AJ9+$H6,2)=3,"Tue",IF(WEEKDAY(1+AJ9+$H6,2)=4,"Wed",IF(WEEKDAY(1+AJ9+$H6,2)=5,"Thu",IF(WEEKDAY(1+AJ9+$H6,2)=6,"Fri","Sat"))))))))</f>
        <v>Sun</v>
      </c>
      <c r="AL8" s="56" t="str">
        <f t="shared" ref="AL8" si="3">IF(WEEKDAY(1+AK9+$H6,2)=1,"Sun",IF(WEEKDAY(1+AK9+$H6,2)=2,"Mo",IF(WEEKDAY(1+AK9+$H6,2)=3,"Tue",IF(WEEKDAY(1+AK9+$H6,2)=4,"Wed",IF(WEEKDAY(1+AK9+$H6,2)=5,"Thu",IF(WEEKDAY(1+AK9+$H6,2)=6,"Fri","Sat"))))))</f>
        <v>Mo</v>
      </c>
      <c r="AM8" s="56"/>
      <c r="AN8" s="14"/>
    </row>
    <row r="9" spans="1:40" ht="26.25" customHeight="1" x14ac:dyDescent="0.2">
      <c r="A9" s="75" t="s">
        <v>3</v>
      </c>
      <c r="B9" s="76"/>
      <c r="C9" s="14"/>
      <c r="D9" s="57" t="str">
        <f>IF(F6=1,1,"")</f>
        <v/>
      </c>
      <c r="E9" s="57" t="str">
        <f>IF(F6=2,1,IF(D9="","",D9+1))</f>
        <v/>
      </c>
      <c r="F9" s="57" t="str">
        <f>IF(F6=3,1,IF(E9="","",E9+1))</f>
        <v/>
      </c>
      <c r="G9" s="57" t="str">
        <f>IF(F6=4,1,IF(F9="","",F9+1))</f>
        <v/>
      </c>
      <c r="H9" s="57">
        <f>IF(F6=7,1,IF(AM9="","",AM9+1))</f>
        <v>1</v>
      </c>
      <c r="I9" s="57">
        <f>1+H9</f>
        <v>2</v>
      </c>
      <c r="J9" s="57">
        <f t="shared" ref="J9:AE9" si="4">1+I9</f>
        <v>3</v>
      </c>
      <c r="K9" s="57">
        <f t="shared" si="4"/>
        <v>4</v>
      </c>
      <c r="L9" s="57">
        <f t="shared" si="4"/>
        <v>5</v>
      </c>
      <c r="M9" s="57">
        <f t="shared" si="4"/>
        <v>6</v>
      </c>
      <c r="N9" s="57">
        <f t="shared" si="4"/>
        <v>7</v>
      </c>
      <c r="O9" s="57">
        <f t="shared" si="4"/>
        <v>8</v>
      </c>
      <c r="P9" s="57">
        <f t="shared" si="4"/>
        <v>9</v>
      </c>
      <c r="Q9" s="57">
        <f t="shared" si="4"/>
        <v>10</v>
      </c>
      <c r="R9" s="57">
        <f t="shared" si="4"/>
        <v>11</v>
      </c>
      <c r="S9" s="57">
        <f t="shared" si="4"/>
        <v>12</v>
      </c>
      <c r="T9" s="57">
        <f t="shared" si="4"/>
        <v>13</v>
      </c>
      <c r="U9" s="57">
        <f t="shared" si="4"/>
        <v>14</v>
      </c>
      <c r="V9" s="57">
        <f t="shared" si="4"/>
        <v>15</v>
      </c>
      <c r="W9" s="57">
        <f t="shared" si="4"/>
        <v>16</v>
      </c>
      <c r="X9" s="57">
        <f t="shared" si="4"/>
        <v>17</v>
      </c>
      <c r="Y9" s="57">
        <f t="shared" si="4"/>
        <v>18</v>
      </c>
      <c r="Z9" s="57">
        <f t="shared" si="4"/>
        <v>19</v>
      </c>
      <c r="AA9" s="57">
        <f t="shared" si="4"/>
        <v>20</v>
      </c>
      <c r="AB9" s="57">
        <f t="shared" si="4"/>
        <v>21</v>
      </c>
      <c r="AC9" s="57">
        <f t="shared" si="4"/>
        <v>22</v>
      </c>
      <c r="AD9" s="57">
        <f t="shared" si="4"/>
        <v>23</v>
      </c>
      <c r="AE9" s="57">
        <f t="shared" si="4"/>
        <v>24</v>
      </c>
      <c r="AF9" s="57">
        <f>IF(1+AE9&gt;=32,"",1+AE9)</f>
        <v>25</v>
      </c>
      <c r="AG9" s="57">
        <f>IF(AF9="","",IF(1+AF9&gt;=32,"",1+AF9))</f>
        <v>26</v>
      </c>
      <c r="AH9" s="57">
        <f>IF(AG9="","",IF(1+AG9&gt;=32,"",1+AG9))</f>
        <v>27</v>
      </c>
      <c r="AI9" s="57">
        <f>IF(AH9="","",IF(1+AH9&gt;=32,"",1+AH9))</f>
        <v>28</v>
      </c>
      <c r="AJ9" s="57">
        <f>IF(AI9="","",IF(1+AI9&gt;=32,"",1+AI9))</f>
        <v>29</v>
      </c>
      <c r="AK9" s="57">
        <f>IF(AJ9="","",IF(1+AJ9&gt;=32,"",1+AJ9))</f>
        <v>30</v>
      </c>
      <c r="AL9" s="57">
        <f t="shared" ref="AL9" si="5">1+AK9</f>
        <v>31</v>
      </c>
      <c r="AM9" s="57"/>
      <c r="AN9" s="14"/>
    </row>
    <row r="10" spans="1:40" ht="69" customHeight="1" x14ac:dyDescent="0.2">
      <c r="A10" s="77" t="s">
        <v>41</v>
      </c>
      <c r="B10" s="78"/>
      <c r="C10" s="14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 t="s">
        <v>28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 t="s">
        <v>28</v>
      </c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22"/>
      <c r="D12" s="23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L12" s="22"/>
      <c r="AM12" s="22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2" si="6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6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6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6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6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6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6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6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6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J23" si="7">SUM(D13:D22)</f>
        <v>0</v>
      </c>
      <c r="E23" s="7">
        <f t="shared" si="7"/>
        <v>0</v>
      </c>
      <c r="F23" s="7">
        <f t="shared" si="7"/>
        <v>0</v>
      </c>
      <c r="G23" s="7">
        <f t="shared" si="7"/>
        <v>0</v>
      </c>
      <c r="H23" s="7">
        <f t="shared" si="7"/>
        <v>0</v>
      </c>
      <c r="I23" s="7">
        <f t="shared" si="7"/>
        <v>0</v>
      </c>
      <c r="J23" s="7">
        <f t="shared" si="7"/>
        <v>0</v>
      </c>
      <c r="K23" s="7">
        <f t="shared" si="7"/>
        <v>0</v>
      </c>
      <c r="L23" s="7">
        <f t="shared" si="7"/>
        <v>0</v>
      </c>
      <c r="M23" s="7">
        <f t="shared" si="7"/>
        <v>0</v>
      </c>
      <c r="N23" s="7">
        <f t="shared" si="7"/>
        <v>0</v>
      </c>
      <c r="O23" s="7">
        <f t="shared" si="7"/>
        <v>0</v>
      </c>
      <c r="P23" s="7">
        <f t="shared" si="7"/>
        <v>0</v>
      </c>
      <c r="Q23" s="7">
        <f t="shared" si="7"/>
        <v>0</v>
      </c>
      <c r="R23" s="7">
        <f t="shared" si="7"/>
        <v>0</v>
      </c>
      <c r="S23" s="7">
        <f t="shared" si="7"/>
        <v>0</v>
      </c>
      <c r="T23" s="7">
        <f t="shared" si="7"/>
        <v>0</v>
      </c>
      <c r="U23" s="7">
        <f t="shared" si="7"/>
        <v>0</v>
      </c>
      <c r="V23" s="7">
        <f t="shared" si="7"/>
        <v>0</v>
      </c>
      <c r="W23" s="7">
        <f t="shared" si="7"/>
        <v>0</v>
      </c>
      <c r="X23" s="7">
        <f t="shared" si="7"/>
        <v>0</v>
      </c>
      <c r="Y23" s="7">
        <f t="shared" si="7"/>
        <v>0</v>
      </c>
      <c r="Z23" s="7">
        <f t="shared" si="7"/>
        <v>0</v>
      </c>
      <c r="AA23" s="7">
        <f t="shared" si="7"/>
        <v>0</v>
      </c>
      <c r="AB23" s="7">
        <f t="shared" si="7"/>
        <v>0</v>
      </c>
      <c r="AC23" s="7">
        <f t="shared" si="7"/>
        <v>0</v>
      </c>
      <c r="AD23" s="7">
        <f t="shared" si="7"/>
        <v>0</v>
      </c>
      <c r="AE23" s="7">
        <f t="shared" si="7"/>
        <v>0</v>
      </c>
      <c r="AF23" s="7">
        <f t="shared" si="7"/>
        <v>0</v>
      </c>
      <c r="AG23" s="7">
        <f t="shared" si="7"/>
        <v>0</v>
      </c>
      <c r="AH23" s="7">
        <f t="shared" si="7"/>
        <v>0</v>
      </c>
      <c r="AI23" s="7">
        <f t="shared" si="7"/>
        <v>0</v>
      </c>
      <c r="AJ23" s="7">
        <f t="shared" si="7"/>
        <v>0</v>
      </c>
      <c r="AK23" s="7"/>
      <c r="AL23" s="7">
        <f t="shared" ref="AL23:AM23" si="8">SUM(AL13:AL22)</f>
        <v>0</v>
      </c>
      <c r="AM23" s="7">
        <f t="shared" si="8"/>
        <v>0</v>
      </c>
      <c r="AN23" s="68">
        <f>SUM(D23:AM23)</f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61"/>
      <c r="AL24" s="35"/>
      <c r="AM24" s="35"/>
      <c r="AN24" s="2">
        <f t="shared" ref="AN24:AN25" si="9">SUM(D24:AM24)</f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9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J26" si="10">SUM(D23:D25)</f>
        <v>0</v>
      </c>
      <c r="E26" s="8">
        <f t="shared" si="10"/>
        <v>0</v>
      </c>
      <c r="F26" s="8">
        <f t="shared" si="10"/>
        <v>0</v>
      </c>
      <c r="G26" s="8">
        <f t="shared" si="10"/>
        <v>0</v>
      </c>
      <c r="H26" s="8">
        <f t="shared" si="10"/>
        <v>0</v>
      </c>
      <c r="I26" s="8">
        <f t="shared" si="10"/>
        <v>0</v>
      </c>
      <c r="J26" s="8">
        <f t="shared" si="10"/>
        <v>0</v>
      </c>
      <c r="K26" s="8">
        <f t="shared" si="10"/>
        <v>0</v>
      </c>
      <c r="L26" s="8">
        <f t="shared" si="10"/>
        <v>0</v>
      </c>
      <c r="M26" s="8">
        <f t="shared" si="10"/>
        <v>0</v>
      </c>
      <c r="N26" s="8">
        <f t="shared" si="10"/>
        <v>0</v>
      </c>
      <c r="O26" s="8">
        <f t="shared" si="10"/>
        <v>0</v>
      </c>
      <c r="P26" s="8">
        <f t="shared" si="10"/>
        <v>0</v>
      </c>
      <c r="Q26" s="8">
        <f t="shared" si="10"/>
        <v>0</v>
      </c>
      <c r="R26" s="8">
        <f t="shared" si="10"/>
        <v>0</v>
      </c>
      <c r="S26" s="8">
        <f t="shared" si="10"/>
        <v>0</v>
      </c>
      <c r="T26" s="8">
        <f t="shared" si="10"/>
        <v>0</v>
      </c>
      <c r="U26" s="8">
        <f t="shared" si="10"/>
        <v>0</v>
      </c>
      <c r="V26" s="8">
        <f t="shared" si="10"/>
        <v>0</v>
      </c>
      <c r="W26" s="8">
        <f t="shared" si="10"/>
        <v>0</v>
      </c>
      <c r="X26" s="8">
        <f t="shared" si="10"/>
        <v>0</v>
      </c>
      <c r="Y26" s="8">
        <f t="shared" si="10"/>
        <v>0</v>
      </c>
      <c r="Z26" s="8">
        <f t="shared" si="10"/>
        <v>0</v>
      </c>
      <c r="AA26" s="8">
        <f t="shared" si="10"/>
        <v>0</v>
      </c>
      <c r="AB26" s="8">
        <f t="shared" si="10"/>
        <v>0</v>
      </c>
      <c r="AC26" s="8">
        <f t="shared" si="10"/>
        <v>0</v>
      </c>
      <c r="AD26" s="8">
        <f t="shared" si="10"/>
        <v>0</v>
      </c>
      <c r="AE26" s="8">
        <f t="shared" si="10"/>
        <v>0</v>
      </c>
      <c r="AF26" s="8">
        <f t="shared" si="10"/>
        <v>0</v>
      </c>
      <c r="AG26" s="8">
        <f t="shared" si="10"/>
        <v>0</v>
      </c>
      <c r="AH26" s="8">
        <f t="shared" si="10"/>
        <v>0</v>
      </c>
      <c r="AI26" s="8">
        <f t="shared" si="10"/>
        <v>0</v>
      </c>
      <c r="AJ26" s="8">
        <f t="shared" si="10"/>
        <v>0</v>
      </c>
      <c r="AK26" s="8"/>
      <c r="AL26" s="8">
        <f t="shared" ref="AL26:AM26" si="11">SUM(AL23:AL25)</f>
        <v>0</v>
      </c>
      <c r="AM26" s="8">
        <f t="shared" si="11"/>
        <v>0</v>
      </c>
      <c r="AN26" s="69">
        <f>SUM(D26:AM26)</f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s="47" customFormat="1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s="47" customFormat="1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s="47" customFormat="1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s="47" customFormat="1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s="47" customFormat="1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g8Y2fSBQsz47BluAq1l4dVoGABKvqeOfDvmUz00HMYZDqUEwd3PaIHS70SpPAl1GGW0oNFzUfcyNd2iDXkdduA==" saltValue="uBP/Kznp+yy5+rZTMDv3dQ==" spinCount="100000" sheet="1" objects="1" scenarios="1"/>
  <mergeCells count="25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conditionalFormatting sqref="D26 H13:AK26 H8:AK10">
    <cfRule type="expression" dxfId="398" priority="50">
      <formula>CELL("inhalt",D$8)=""</formula>
    </cfRule>
  </conditionalFormatting>
  <conditionalFormatting sqref="G9:G10">
    <cfRule type="expression" dxfId="397" priority="38">
      <formula>CELL("inhalt",G$8)=""</formula>
    </cfRule>
  </conditionalFormatting>
  <conditionalFormatting sqref="D8:F8">
    <cfRule type="expression" dxfId="396" priority="24">
      <formula>CELL("inhalt",D$8)=""</formula>
    </cfRule>
  </conditionalFormatting>
  <conditionalFormatting sqref="E13:E22 E24:E25">
    <cfRule type="expression" dxfId="395" priority="66">
      <formula>CELL("inhalt",E$8)=""</formula>
    </cfRule>
    <cfRule type="expression" dxfId="394" priority="67">
      <formula>WEEKDAY(E$8,2)&gt;5</formula>
    </cfRule>
  </conditionalFormatting>
  <conditionalFormatting sqref="E13:E22 E24:E25 H13:AK22 H24:AK25">
    <cfRule type="expression" dxfId="393" priority="65">
      <formula>WEEKDAY(E$8,2)&gt;5</formula>
    </cfRule>
  </conditionalFormatting>
  <conditionalFormatting sqref="F13:F22 F24:F25">
    <cfRule type="expression" dxfId="392" priority="63">
      <formula>CELL("inhalt",F$8)=""</formula>
    </cfRule>
    <cfRule type="expression" dxfId="391" priority="64">
      <formula>WEEKDAY(F$8,2)&gt;5</formula>
    </cfRule>
  </conditionalFormatting>
  <conditionalFormatting sqref="F13:F22 F24:F25">
    <cfRule type="expression" dxfId="390" priority="62">
      <formula>WEEKDAY(F$8,2)&gt;5</formula>
    </cfRule>
  </conditionalFormatting>
  <conditionalFormatting sqref="G13:G22 G24:G25">
    <cfRule type="expression" dxfId="389" priority="60">
      <formula>CELL("inhalt",G$8)=""</formula>
    </cfRule>
  </conditionalFormatting>
  <conditionalFormatting sqref="G13:G22 G24:G25">
    <cfRule type="expression" dxfId="388" priority="61">
      <formula>WEEKDAY(G$8,2)&gt;5</formula>
    </cfRule>
  </conditionalFormatting>
  <conditionalFormatting sqref="E23:G23">
    <cfRule type="expression" dxfId="387" priority="59">
      <formula>CELL("inhalt",E$8)=""</formula>
    </cfRule>
  </conditionalFormatting>
  <conditionalFormatting sqref="E23:AK23 H26:AK26">
    <cfRule type="expression" dxfId="386" priority="58">
      <formula>CELL("inhalt",E$8)=""</formula>
    </cfRule>
  </conditionalFormatting>
  <conditionalFormatting sqref="E26:G26">
    <cfRule type="expression" dxfId="385" priority="57">
      <formula>CELL("inhalt",E$8)=""</formula>
    </cfRule>
  </conditionalFormatting>
  <conditionalFormatting sqref="E26:G26">
    <cfRule type="expression" dxfId="384" priority="56">
      <formula>CELL("inhalt",E$8)=""</formula>
    </cfRule>
  </conditionalFormatting>
  <conditionalFormatting sqref="D13:D22 D24:D25">
    <cfRule type="expression" dxfId="383" priority="54">
      <formula>CELL("inhalt",D$8)=""</formula>
    </cfRule>
    <cfRule type="expression" dxfId="382" priority="55">
      <formula>WEEKDAY(D$8,2)&gt;5</formula>
    </cfRule>
  </conditionalFormatting>
  <conditionalFormatting sqref="D13:D22 D24:D25">
    <cfRule type="expression" dxfId="381" priority="53">
      <formula>WEEKDAY(D$8,2)&gt;5</formula>
    </cfRule>
  </conditionalFormatting>
  <conditionalFormatting sqref="D23">
    <cfRule type="expression" dxfId="380" priority="52">
      <formula>CELL("inhalt",D$8)=""</formula>
    </cfRule>
  </conditionalFormatting>
  <conditionalFormatting sqref="D23">
    <cfRule type="expression" dxfId="379" priority="51">
      <formula>CELL("inhalt",D$8)=""</formula>
    </cfRule>
  </conditionalFormatting>
  <conditionalFormatting sqref="D26">
    <cfRule type="expression" dxfId="378" priority="49">
      <formula>CELL("inhalt",D$8)=""</formula>
    </cfRule>
  </conditionalFormatting>
  <conditionalFormatting sqref="G13:AK26 H9:AK10">
    <cfRule type="expression" dxfId="377" priority="48">
      <formula>G$10="NB"</formula>
    </cfRule>
    <cfRule type="expression" dxfId="376" priority="68">
      <formula>OR(G$8="Sat",G$8="Sun")</formula>
    </cfRule>
  </conditionalFormatting>
  <conditionalFormatting sqref="G9:G10">
    <cfRule type="expression" dxfId="375" priority="37">
      <formula>G$10="NB"</formula>
    </cfRule>
    <cfRule type="expression" dxfId="374" priority="39">
      <formula>OR(G$8="Sat",G$8="Sun")</formula>
    </cfRule>
  </conditionalFormatting>
  <conditionalFormatting sqref="H8:AK8">
    <cfRule type="expression" dxfId="373" priority="31">
      <formula>OR(H$8="Sat",H$8="Sun")</formula>
    </cfRule>
    <cfRule type="expression" dxfId="372" priority="32">
      <formula>H$10="NB"</formula>
    </cfRule>
  </conditionalFormatting>
  <conditionalFormatting sqref="D9:F10">
    <cfRule type="expression" dxfId="371" priority="29">
      <formula>CELL("inhalt",D$8)=""</formula>
    </cfRule>
  </conditionalFormatting>
  <conditionalFormatting sqref="D9:F10">
    <cfRule type="expression" dxfId="370" priority="28">
      <formula>D$10="NB"</formula>
    </cfRule>
    <cfRule type="expression" dxfId="369" priority="30">
      <formula>OR(D$8="Sat",D$8="Sun")</formula>
    </cfRule>
  </conditionalFormatting>
  <conditionalFormatting sqref="G8">
    <cfRule type="expression" dxfId="368" priority="27">
      <formula>CELL("inhalt",G$8)=""</formula>
    </cfRule>
  </conditionalFormatting>
  <conditionalFormatting sqref="G8">
    <cfRule type="expression" dxfId="367" priority="25">
      <formula>OR(G$8="Sat",G$8="Sun")</formula>
    </cfRule>
    <cfRule type="expression" dxfId="366" priority="26">
      <formula>G$10="NB"</formula>
    </cfRule>
  </conditionalFormatting>
  <conditionalFormatting sqref="D8:F8">
    <cfRule type="expression" dxfId="365" priority="22">
      <formula>OR(D$8="Sat",D$8="Sun")</formula>
    </cfRule>
    <cfRule type="expression" dxfId="364" priority="23">
      <formula>D$10="NB"</formula>
    </cfRule>
  </conditionalFormatting>
  <conditionalFormatting sqref="AL13:AL26 AL8:AL10">
    <cfRule type="expression" dxfId="363" priority="18">
      <formula>CELL("inhalt",AL$8)=""</formula>
    </cfRule>
  </conditionalFormatting>
  <conditionalFormatting sqref="AL13:AL22 AL24:AL25">
    <cfRule type="expression" dxfId="362" priority="20">
      <formula>WEEKDAY(AL$8,2)&gt;5</formula>
    </cfRule>
  </conditionalFormatting>
  <conditionalFormatting sqref="AL23 AL26">
    <cfRule type="expression" dxfId="361" priority="19">
      <formula>CELL("inhalt",AL$8)=""</formula>
    </cfRule>
  </conditionalFormatting>
  <conditionalFormatting sqref="AL13:AL26 AL9:AL10">
    <cfRule type="expression" dxfId="360" priority="17">
      <formula>AL$10="NB"</formula>
    </cfRule>
    <cfRule type="expression" dxfId="359" priority="21">
      <formula>OR(AL$8="Sat",AL$8="Sun")</formula>
    </cfRule>
  </conditionalFormatting>
  <conditionalFormatting sqref="AL8">
    <cfRule type="expression" dxfId="358" priority="15">
      <formula>OR(AL$8="Sat",AL$8="Sun")</formula>
    </cfRule>
    <cfRule type="expression" dxfId="357" priority="16">
      <formula>AL$10="NB"</formula>
    </cfRule>
  </conditionalFormatting>
  <conditionalFormatting sqref="AM9:AM10">
    <cfRule type="expression" dxfId="356" priority="5">
      <formula>CELL("inhalt",AM$8)=""</formula>
    </cfRule>
  </conditionalFormatting>
  <conditionalFormatting sqref="AM13:AM22 AM24:AM25">
    <cfRule type="expression" dxfId="355" priority="12">
      <formula>CELL("inhalt",AM$8)=""</formula>
    </cfRule>
  </conditionalFormatting>
  <conditionalFormatting sqref="AM13:AM22 AM24:AM25">
    <cfRule type="expression" dxfId="354" priority="13">
      <formula>WEEKDAY(AM$8,2)&gt;5</formula>
    </cfRule>
  </conditionalFormatting>
  <conditionalFormatting sqref="AM23">
    <cfRule type="expression" dxfId="353" priority="11">
      <formula>CELL("inhalt",AM$8)=""</formula>
    </cfRule>
  </conditionalFormatting>
  <conditionalFormatting sqref="AM23">
    <cfRule type="expression" dxfId="352" priority="10">
      <formula>CELL("inhalt",AM$8)=""</formula>
    </cfRule>
  </conditionalFormatting>
  <conditionalFormatting sqref="AM26">
    <cfRule type="expression" dxfId="351" priority="9">
      <formula>CELL("inhalt",AM$8)=""</formula>
    </cfRule>
  </conditionalFormatting>
  <conditionalFormatting sqref="AM26">
    <cfRule type="expression" dxfId="350" priority="8">
      <formula>CELL("inhalt",AM$8)=""</formula>
    </cfRule>
  </conditionalFormatting>
  <conditionalFormatting sqref="AM13:AM26">
    <cfRule type="expression" dxfId="349" priority="7">
      <formula>AM$10="NB"</formula>
    </cfRule>
    <cfRule type="expression" dxfId="348" priority="14">
      <formula>OR(AM$8="Sat",AM$8="Sun")</formula>
    </cfRule>
  </conditionalFormatting>
  <conditionalFormatting sqref="AM9:AM10">
    <cfRule type="expression" dxfId="347" priority="4">
      <formula>AM$10="NB"</formula>
    </cfRule>
    <cfRule type="expression" dxfId="346" priority="6">
      <formula>OR(AM$8="Sat",AM$8="Sun")</formula>
    </cfRule>
  </conditionalFormatting>
  <conditionalFormatting sqref="AM8">
    <cfRule type="expression" dxfId="345" priority="3">
      <formula>CELL("inhalt",AM$8)=""</formula>
    </cfRule>
  </conditionalFormatting>
  <conditionalFormatting sqref="AM8">
    <cfRule type="expression" dxfId="344" priority="1">
      <formula>OR(AM$8="Sat",AM$8="Sun")</formula>
    </cfRule>
    <cfRule type="expression" dxfId="343" priority="2">
      <formula>AM$10="NB"</formula>
    </cfRule>
  </conditionalFormatting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2"/>
  <sheetViews>
    <sheetView topLeftCell="H1"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44348</v>
      </c>
      <c r="F5" s="79"/>
      <c r="G5" s="14"/>
      <c r="H5" s="14" t="s">
        <v>11</v>
      </c>
      <c r="I5" s="14"/>
      <c r="J5" s="80" t="s">
        <v>32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3</v>
      </c>
      <c r="G6" s="13"/>
      <c r="H6" s="60">
        <f>+E5</f>
        <v>44348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52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 t="shared" si="0"/>
        <v>Wed</v>
      </c>
      <c r="AJ8" s="56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5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5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5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75" t="s">
        <v>3</v>
      </c>
      <c r="B9" s="76"/>
      <c r="C9" s="52"/>
      <c r="D9" s="57" t="str">
        <f>IF(F6=1,1,"")</f>
        <v/>
      </c>
      <c r="E9" s="57" t="str">
        <f>IF(F6=2,1,IF(D9="","",D9+1))</f>
        <v/>
      </c>
      <c r="F9" s="57">
        <f>IF(F6=3,1,IF(E9="","",E9+1))</f>
        <v>1</v>
      </c>
      <c r="G9" s="57">
        <f>IF(F6=4,1,IF(F9="","",F9+1))</f>
        <v>2</v>
      </c>
      <c r="H9" s="57">
        <f>IF(F6=5,1,IF(G9="","",G9+1))</f>
        <v>3</v>
      </c>
      <c r="I9" s="57">
        <f>IF(F6=6,1,IF(H9="","",H9+1))</f>
        <v>4</v>
      </c>
      <c r="J9" s="57">
        <f>IF(F6=7,1,IF(I9="","",I9+1))</f>
        <v>5</v>
      </c>
      <c r="K9" s="57">
        <f>1+J9</f>
        <v>6</v>
      </c>
      <c r="L9" s="57">
        <f t="shared" ref="L9:AG9" si="1">1+K9</f>
        <v>7</v>
      </c>
      <c r="M9" s="57">
        <f t="shared" si="1"/>
        <v>8</v>
      </c>
      <c r="N9" s="57">
        <f t="shared" si="1"/>
        <v>9</v>
      </c>
      <c r="O9" s="57">
        <f t="shared" si="1"/>
        <v>10</v>
      </c>
      <c r="P9" s="57">
        <f t="shared" si="1"/>
        <v>11</v>
      </c>
      <c r="Q9" s="57">
        <f t="shared" si="1"/>
        <v>12</v>
      </c>
      <c r="R9" s="57">
        <f t="shared" si="1"/>
        <v>13</v>
      </c>
      <c r="S9" s="57">
        <f t="shared" si="1"/>
        <v>14</v>
      </c>
      <c r="T9" s="57">
        <f t="shared" si="1"/>
        <v>15</v>
      </c>
      <c r="U9" s="57">
        <f t="shared" si="1"/>
        <v>16</v>
      </c>
      <c r="V9" s="57">
        <f t="shared" si="1"/>
        <v>17</v>
      </c>
      <c r="W9" s="57">
        <f t="shared" si="1"/>
        <v>18</v>
      </c>
      <c r="X9" s="57">
        <f t="shared" si="1"/>
        <v>19</v>
      </c>
      <c r="Y9" s="57">
        <f t="shared" si="1"/>
        <v>20</v>
      </c>
      <c r="Z9" s="57">
        <f t="shared" si="1"/>
        <v>21</v>
      </c>
      <c r="AA9" s="57">
        <f t="shared" si="1"/>
        <v>22</v>
      </c>
      <c r="AB9" s="57">
        <f t="shared" si="1"/>
        <v>23</v>
      </c>
      <c r="AC9" s="57">
        <f t="shared" si="1"/>
        <v>24</v>
      </c>
      <c r="AD9" s="57">
        <f t="shared" si="1"/>
        <v>25</v>
      </c>
      <c r="AE9" s="57">
        <f t="shared" si="1"/>
        <v>26</v>
      </c>
      <c r="AF9" s="57">
        <f t="shared" si="1"/>
        <v>27</v>
      </c>
      <c r="AG9" s="57">
        <f t="shared" si="1"/>
        <v>28</v>
      </c>
      <c r="AH9" s="57">
        <f>IF(1+AG9&gt;=31,"",1+AG9)</f>
        <v>29</v>
      </c>
      <c r="AI9" s="57">
        <f>IF(1+AH9&gt;=31,"",1+AH9)</f>
        <v>30</v>
      </c>
      <c r="AJ9" s="57" t="str">
        <f>IF(AI9="","",IF(1+AI9&gt;=31,"",1+AI9))</f>
        <v/>
      </c>
      <c r="AK9" s="57" t="str">
        <f>IF(AJ9="","",IF(1+AJ9&gt;=31,"",1+AJ9))</f>
        <v/>
      </c>
      <c r="AL9" s="57" t="str">
        <f>IF(AK9="","",IF(1+AK9&gt;=31,"",1+AK9))</f>
        <v/>
      </c>
      <c r="AM9" s="57" t="str">
        <f>IF(AL9="","",IF(1+AL9&gt;=31,"",1+AL9))</f>
        <v/>
      </c>
      <c r="AN9" s="14"/>
    </row>
    <row r="10" spans="1:40" ht="69" customHeight="1" x14ac:dyDescent="0.2">
      <c r="A10" s="77" t="s">
        <v>41</v>
      </c>
      <c r="B10" s="78"/>
      <c r="C10" s="52"/>
      <c r="D10" s="31"/>
      <c r="E10" s="31"/>
      <c r="F10" s="31"/>
      <c r="G10" s="31"/>
      <c r="H10" s="31" t="s">
        <v>28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62" t="s">
        <v>15</v>
      </c>
      <c r="B12" s="62" t="s">
        <v>14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7">
        <f t="shared" si="3"/>
        <v>0</v>
      </c>
      <c r="Y23" s="7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ref="AI23" si="4">SUM(AI13:AI22)</f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5">SUM(D23:D25)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ref="AI26" si="6">SUM(AI23:AI25)</f>
        <v>0</v>
      </c>
      <c r="AJ26" s="8">
        <f t="shared" si="5"/>
        <v>0</v>
      </c>
      <c r="AK26" s="8">
        <f t="shared" si="5"/>
        <v>0</v>
      </c>
      <c r="AL26" s="8">
        <f t="shared" si="5"/>
        <v>0</v>
      </c>
      <c r="AM26" s="8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4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GoGcAdFxqHDq0MUR+Fpl5SECWCdgRf36S1kk9bmVR6A149/CbQV60lfOku7avDcTOo0DrMYqaRgql0jntlXWwQ==" saltValue="l1OGrF6hnSyk44P71UHSsQ==" spinCount="100000" sheet="1" objects="1" scenarios="1"/>
  <mergeCells count="25">
    <mergeCell ref="A8:B8"/>
    <mergeCell ref="A9:B9"/>
    <mergeCell ref="A10:B10"/>
    <mergeCell ref="A31:D36"/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conditionalFormatting sqref="G13:G22 G24:G25">
    <cfRule type="expression" dxfId="342" priority="35">
      <formula>CELL("inhalt",G$8)=""</formula>
    </cfRule>
  </conditionalFormatting>
  <conditionalFormatting sqref="G8">
    <cfRule type="expression" dxfId="341" priority="49">
      <formula>CELL("inhalt",G$8)=""</formula>
    </cfRule>
  </conditionalFormatting>
  <conditionalFormatting sqref="G8">
    <cfRule type="expression" dxfId="340" priority="47">
      <formula>OR(G$8="Sat",G$8="Sun")</formula>
    </cfRule>
    <cfRule type="expression" dxfId="339" priority="48">
      <formula>G$10="NB"</formula>
    </cfRule>
  </conditionalFormatting>
  <conditionalFormatting sqref="D8:F8">
    <cfRule type="expression" dxfId="338" priority="46">
      <formula>CELL("inhalt",D$8)=""</formula>
    </cfRule>
  </conditionalFormatting>
  <conditionalFormatting sqref="D8:F8">
    <cfRule type="expression" dxfId="337" priority="44">
      <formula>OR(D$8="Sat",D$8="Sun")</formula>
    </cfRule>
    <cfRule type="expression" dxfId="336" priority="45">
      <formula>D$10="NB"</formula>
    </cfRule>
  </conditionalFormatting>
  <conditionalFormatting sqref="G9:G10">
    <cfRule type="expression" dxfId="335" priority="60">
      <formula>CELL("inhalt",G$8)=""</formula>
    </cfRule>
  </conditionalFormatting>
  <conditionalFormatting sqref="G9:G10">
    <cfRule type="expression" dxfId="334" priority="59">
      <formula>G$10="NB"</formula>
    </cfRule>
    <cfRule type="expression" dxfId="333" priority="61">
      <formula>OR(G$8="Sat",G$8="Sun")</formula>
    </cfRule>
  </conditionalFormatting>
  <conditionalFormatting sqref="H9:AH10 AJ9:AM10">
    <cfRule type="expression" dxfId="332" priority="57">
      <formula>CELL("inhalt",H$8)=""</formula>
    </cfRule>
  </conditionalFormatting>
  <conditionalFormatting sqref="H9:AH10 AJ9:AM10">
    <cfRule type="expression" dxfId="331" priority="56">
      <formula>H$10="NB"</formula>
    </cfRule>
    <cfRule type="expression" dxfId="330" priority="58">
      <formula>OR(H$8="Sat",H$8="Sun")</formula>
    </cfRule>
  </conditionalFormatting>
  <conditionalFormatting sqref="H8:AH8 AJ8:AM8">
    <cfRule type="expression" dxfId="329" priority="55">
      <formula>CELL("inhalt",H$8)=""</formula>
    </cfRule>
  </conditionalFormatting>
  <conditionalFormatting sqref="H8:AH8 AJ8:AM8">
    <cfRule type="expression" dxfId="328" priority="53">
      <formula>OR(H$8="Sat",H$8="Sun")</formula>
    </cfRule>
    <cfRule type="expression" dxfId="327" priority="54">
      <formula>H$10="NB"</formula>
    </cfRule>
  </conditionalFormatting>
  <conditionalFormatting sqref="D9:F10">
    <cfRule type="expression" dxfId="326" priority="51">
      <formula>CELL("inhalt",D$8)=""</formula>
    </cfRule>
  </conditionalFormatting>
  <conditionalFormatting sqref="D9:F10">
    <cfRule type="expression" dxfId="325" priority="50">
      <formula>D$10="NB"</formula>
    </cfRule>
    <cfRule type="expression" dxfId="324" priority="52">
      <formula>OR(D$8="Sat",D$8="Sun")</formula>
    </cfRule>
  </conditionalFormatting>
  <conditionalFormatting sqref="E13:E22 E24:E25">
    <cfRule type="expression" dxfId="323" priority="41">
      <formula>CELL("inhalt",E$8)=""</formula>
    </cfRule>
    <cfRule type="expression" dxfId="322" priority="42">
      <formula>WEEKDAY(E$8,2)&gt;5</formula>
    </cfRule>
  </conditionalFormatting>
  <conditionalFormatting sqref="E13:E22 E24:E25">
    <cfRule type="expression" dxfId="321" priority="40">
      <formula>WEEKDAY(E$8,2)&gt;5</formula>
    </cfRule>
  </conditionalFormatting>
  <conditionalFormatting sqref="E26:G26">
    <cfRule type="expression" dxfId="320" priority="32">
      <formula>CELL("inhalt",E$8)=""</formula>
    </cfRule>
  </conditionalFormatting>
  <conditionalFormatting sqref="E26:G26">
    <cfRule type="expression" dxfId="319" priority="31">
      <formula>CELL("inhalt",E$8)=""</formula>
    </cfRule>
  </conditionalFormatting>
  <conditionalFormatting sqref="D26">
    <cfRule type="expression" dxfId="318" priority="25">
      <formula>CELL("inhalt",D$8)=""</formula>
    </cfRule>
  </conditionalFormatting>
  <conditionalFormatting sqref="D26">
    <cfRule type="expression" dxfId="317" priority="24">
      <formula>CELL("inhalt",D$8)=""</formula>
    </cfRule>
  </conditionalFormatting>
  <conditionalFormatting sqref="F13:F22 F24:F25">
    <cfRule type="expression" dxfId="316" priority="38">
      <formula>CELL("inhalt",F$8)=""</formula>
    </cfRule>
    <cfRule type="expression" dxfId="315" priority="39">
      <formula>WEEKDAY(F$8,2)&gt;5</formula>
    </cfRule>
  </conditionalFormatting>
  <conditionalFormatting sqref="F13:F22 F24:F25">
    <cfRule type="expression" dxfId="314" priority="37">
      <formula>WEEKDAY(F$8,2)&gt;5</formula>
    </cfRule>
  </conditionalFormatting>
  <conditionalFormatting sqref="G13:G22 G24:G25">
    <cfRule type="expression" dxfId="313" priority="36">
      <formula>WEEKDAY(G$8,2)&gt;5</formula>
    </cfRule>
  </conditionalFormatting>
  <conditionalFormatting sqref="E23:G23">
    <cfRule type="expression" dxfId="312" priority="34">
      <formula>CELL("inhalt",E$8)=""</formula>
    </cfRule>
  </conditionalFormatting>
  <conditionalFormatting sqref="E23:G23">
    <cfRule type="expression" dxfId="311" priority="33">
      <formula>CELL("inhalt",E$8)=""</formula>
    </cfRule>
  </conditionalFormatting>
  <conditionalFormatting sqref="D13:D22 D24:D25">
    <cfRule type="expression" dxfId="310" priority="29">
      <formula>CELL("inhalt",D$8)=""</formula>
    </cfRule>
    <cfRule type="expression" dxfId="309" priority="30">
      <formula>WEEKDAY(D$8,2)&gt;5</formula>
    </cfRule>
  </conditionalFormatting>
  <conditionalFormatting sqref="D13:D22 D24:D25">
    <cfRule type="expression" dxfId="308" priority="28">
      <formula>WEEKDAY(D$8,2)&gt;5</formula>
    </cfRule>
  </conditionalFormatting>
  <conditionalFormatting sqref="D23">
    <cfRule type="expression" dxfId="307" priority="27">
      <formula>CELL("inhalt",D$8)=""</formula>
    </cfRule>
  </conditionalFormatting>
  <conditionalFormatting sqref="D23">
    <cfRule type="expression" dxfId="306" priority="26">
      <formula>CELL("inhalt",D$8)=""</formula>
    </cfRule>
  </conditionalFormatting>
  <conditionalFormatting sqref="G13:G26">
    <cfRule type="expression" dxfId="305" priority="23">
      <formula>G$10="NB"</formula>
    </cfRule>
    <cfRule type="expression" dxfId="304" priority="43">
      <formula>OR(G$8="Sat",G$8="Sun")</formula>
    </cfRule>
  </conditionalFormatting>
  <conditionalFormatting sqref="H13:AH22 H24:AH25 AJ24:AM25 AJ13:AM22">
    <cfRule type="expression" dxfId="303" priority="20">
      <formula>CELL("inhalt",H$8)=""</formula>
    </cfRule>
  </conditionalFormatting>
  <conditionalFormatting sqref="H13:AH22 H24:AH25 AJ24:AM25 AJ13:AM22">
    <cfRule type="expression" dxfId="302" priority="21">
      <formula>WEEKDAY(H$8,2)&gt;5</formula>
    </cfRule>
  </conditionalFormatting>
  <conditionalFormatting sqref="H23:AH23 AJ23:AM23">
    <cfRule type="expression" dxfId="301" priority="19">
      <formula>CELL("inhalt",H$8)=""</formula>
    </cfRule>
  </conditionalFormatting>
  <conditionalFormatting sqref="H23:AH23 AJ23:AM23">
    <cfRule type="expression" dxfId="300" priority="18">
      <formula>CELL("inhalt",H$8)=""</formula>
    </cfRule>
  </conditionalFormatting>
  <conditionalFormatting sqref="H26:AH26 AJ26:AM26">
    <cfRule type="expression" dxfId="299" priority="17">
      <formula>CELL("inhalt",H$8)=""</formula>
    </cfRule>
  </conditionalFormatting>
  <conditionalFormatting sqref="H26:AH26 AJ26:AM26">
    <cfRule type="expression" dxfId="298" priority="16">
      <formula>CELL("inhalt",H$8)=""</formula>
    </cfRule>
  </conditionalFormatting>
  <conditionalFormatting sqref="H13:AH26 AJ13:AM26">
    <cfRule type="expression" dxfId="297" priority="15">
      <formula>H$10="NB"</formula>
    </cfRule>
    <cfRule type="expression" dxfId="296" priority="22">
      <formula>OR(H$8="Sat",H$8="Sun")</formula>
    </cfRule>
  </conditionalFormatting>
  <conditionalFormatting sqref="AI9:AI10">
    <cfRule type="expression" dxfId="295" priority="13">
      <formula>CELL("inhalt",AI$8)=""</formula>
    </cfRule>
  </conditionalFormatting>
  <conditionalFormatting sqref="AI9:AI10">
    <cfRule type="expression" dxfId="294" priority="12">
      <formula>AI$10="NB"</formula>
    </cfRule>
    <cfRule type="expression" dxfId="293" priority="14">
      <formula>OR(AI$8="Sat",AI$8="Sun")</formula>
    </cfRule>
  </conditionalFormatting>
  <conditionalFormatting sqref="AI8">
    <cfRule type="expression" dxfId="292" priority="11">
      <formula>CELL("inhalt",AI$8)=""</formula>
    </cfRule>
  </conditionalFormatting>
  <conditionalFormatting sqref="AI8">
    <cfRule type="expression" dxfId="291" priority="9">
      <formula>OR(AI$8="Sat",AI$8="Sun")</formula>
    </cfRule>
    <cfRule type="expression" dxfId="290" priority="10">
      <formula>AI$10="NB"</formula>
    </cfRule>
  </conditionalFormatting>
  <conditionalFormatting sqref="AI13:AI22 AI24:AI25">
    <cfRule type="expression" dxfId="289" priority="6">
      <formula>CELL("inhalt",AI$8)=""</formula>
    </cfRule>
  </conditionalFormatting>
  <conditionalFormatting sqref="AI13:AI22 AI24:AI25">
    <cfRule type="expression" dxfId="288" priority="7">
      <formula>WEEKDAY(AI$8,2)&gt;5</formula>
    </cfRule>
  </conditionalFormatting>
  <conditionalFormatting sqref="AI23">
    <cfRule type="expression" dxfId="287" priority="5">
      <formula>CELL("inhalt",AI$8)=""</formula>
    </cfRule>
  </conditionalFormatting>
  <conditionalFormatting sqref="AI23">
    <cfRule type="expression" dxfId="286" priority="4">
      <formula>CELL("inhalt",AI$8)=""</formula>
    </cfRule>
  </conditionalFormatting>
  <conditionalFormatting sqref="AI26">
    <cfRule type="expression" dxfId="285" priority="3">
      <formula>CELL("inhalt",AI$8)=""</formula>
    </cfRule>
  </conditionalFormatting>
  <conditionalFormatting sqref="AI26">
    <cfRule type="expression" dxfId="284" priority="2">
      <formula>CELL("inhalt",AI$8)=""</formula>
    </cfRule>
  </conditionalFormatting>
  <conditionalFormatting sqref="AI13:AI26">
    <cfRule type="expression" dxfId="283" priority="1">
      <formula>AI$10="NB"</formula>
    </cfRule>
    <cfRule type="expression" dxfId="282" priority="8">
      <formula>OR(AI$8="Sat",AI$8="Sun")</formula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42"/>
  <sheetViews>
    <sheetView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44378</v>
      </c>
      <c r="F5" s="79"/>
      <c r="G5" s="14"/>
      <c r="H5" s="14" t="s">
        <v>11</v>
      </c>
      <c r="I5" s="14"/>
      <c r="J5" s="80" t="s">
        <v>33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5</v>
      </c>
      <c r="G6" s="13"/>
      <c r="H6" s="60">
        <f>+E5</f>
        <v>44378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52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/>
      </c>
      <c r="G8" s="56" t="str">
        <f>IF($F6=4,"Wed",IF(F8="","","Wed"))</f>
        <v/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 t="shared" si="1"/>
        <v>Fri</v>
      </c>
      <c r="AL8" s="56" t="str">
        <f t="shared" si="1"/>
        <v>Sat</v>
      </c>
      <c r="AM8" s="56" t="str">
        <f t="shared" si="1"/>
        <v/>
      </c>
      <c r="AN8" s="14"/>
    </row>
    <row r="9" spans="1:40" ht="26.25" customHeight="1" x14ac:dyDescent="0.2">
      <c r="A9" s="75" t="s">
        <v>3</v>
      </c>
      <c r="B9" s="76"/>
      <c r="C9" s="52"/>
      <c r="D9" s="57" t="str">
        <f>IF(F6=1,1,"")</f>
        <v/>
      </c>
      <c r="E9" s="57" t="str">
        <f>IF(F6=2,1,IF(D9="","",D9+1))</f>
        <v/>
      </c>
      <c r="F9" s="57" t="str">
        <f>IF(F6=3,1,IF(E9="","",E9+1))</f>
        <v/>
      </c>
      <c r="G9" s="57" t="str">
        <f>IF(F6=4,1,IF(F9="","",F9+1))</f>
        <v/>
      </c>
      <c r="H9" s="57">
        <f>IF(F6=5,1,IF(G9="","",G9+1))</f>
        <v>1</v>
      </c>
      <c r="I9" s="57">
        <f>IF(F6=6,1,IF(H9="","",H9+1))</f>
        <v>2</v>
      </c>
      <c r="J9" s="57">
        <f>IF(F6=7,1,IF(I9="","",I9+1))</f>
        <v>3</v>
      </c>
      <c r="K9" s="57">
        <f>1+J9</f>
        <v>4</v>
      </c>
      <c r="L9" s="57">
        <f t="shared" ref="L9:AG9" si="2">1+K9</f>
        <v>5</v>
      </c>
      <c r="M9" s="57">
        <f t="shared" si="2"/>
        <v>6</v>
      </c>
      <c r="N9" s="57">
        <f t="shared" si="2"/>
        <v>7</v>
      </c>
      <c r="O9" s="57">
        <f t="shared" si="2"/>
        <v>8</v>
      </c>
      <c r="P9" s="57">
        <f t="shared" si="2"/>
        <v>9</v>
      </c>
      <c r="Q9" s="57">
        <f t="shared" si="2"/>
        <v>10</v>
      </c>
      <c r="R9" s="57">
        <f t="shared" si="2"/>
        <v>11</v>
      </c>
      <c r="S9" s="57">
        <f t="shared" si="2"/>
        <v>12</v>
      </c>
      <c r="T9" s="57">
        <f t="shared" si="2"/>
        <v>13</v>
      </c>
      <c r="U9" s="57">
        <f t="shared" si="2"/>
        <v>14</v>
      </c>
      <c r="V9" s="57">
        <f t="shared" si="2"/>
        <v>15</v>
      </c>
      <c r="W9" s="57">
        <f t="shared" si="2"/>
        <v>16</v>
      </c>
      <c r="X9" s="57">
        <f t="shared" si="2"/>
        <v>17</v>
      </c>
      <c r="Y9" s="57">
        <f t="shared" si="2"/>
        <v>18</v>
      </c>
      <c r="Z9" s="57">
        <f t="shared" si="2"/>
        <v>19</v>
      </c>
      <c r="AA9" s="57">
        <f t="shared" si="2"/>
        <v>20</v>
      </c>
      <c r="AB9" s="57">
        <f t="shared" si="2"/>
        <v>21</v>
      </c>
      <c r="AC9" s="57">
        <f t="shared" si="2"/>
        <v>22</v>
      </c>
      <c r="AD9" s="57">
        <f t="shared" si="2"/>
        <v>23</v>
      </c>
      <c r="AE9" s="57">
        <f t="shared" si="2"/>
        <v>24</v>
      </c>
      <c r="AF9" s="57">
        <f t="shared" si="2"/>
        <v>25</v>
      </c>
      <c r="AG9" s="57">
        <f t="shared" si="2"/>
        <v>26</v>
      </c>
      <c r="AH9" s="57">
        <f>IF(1+AG9&gt;=32,"",1+AG9)</f>
        <v>27</v>
      </c>
      <c r="AI9" s="57">
        <f>IF(AH9="","",IF(1+AH9&gt;=32,"",1+AH9))</f>
        <v>28</v>
      </c>
      <c r="AJ9" s="57">
        <f>IF(AI9="","",IF(1+AI9&gt;=32,"",1+AI9))</f>
        <v>29</v>
      </c>
      <c r="AK9" s="57">
        <f>IF(AJ9="","",IF(1+AJ9&gt;=32,"",1+AJ9))</f>
        <v>30</v>
      </c>
      <c r="AL9" s="57">
        <f>IF(AK9="","",IF(1+AK9&gt;=32,"",1+AK9))</f>
        <v>31</v>
      </c>
      <c r="AM9" s="57" t="str">
        <f>IF(AL9="","",IF(1+AL9&gt;=32,"",1+AL9))</f>
        <v/>
      </c>
      <c r="AN9" s="14"/>
    </row>
    <row r="10" spans="1:40" ht="69" customHeight="1" x14ac:dyDescent="0.2">
      <c r="A10" s="77" t="s">
        <v>41</v>
      </c>
      <c r="B10" s="78"/>
      <c r="C10" s="5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62" t="s">
        <v>15</v>
      </c>
      <c r="B12" s="62" t="s">
        <v>14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3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3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3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3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3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3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3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3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3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4">SUM(D13:D22)</f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  <c r="O23" s="7">
        <f t="shared" si="4"/>
        <v>0</v>
      </c>
      <c r="P23" s="7">
        <f t="shared" si="4"/>
        <v>0</v>
      </c>
      <c r="Q23" s="7">
        <f t="shared" si="4"/>
        <v>0</v>
      </c>
      <c r="R23" s="7">
        <f t="shared" si="4"/>
        <v>0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7">
        <f t="shared" si="4"/>
        <v>0</v>
      </c>
      <c r="W23" s="7">
        <f t="shared" si="4"/>
        <v>0</v>
      </c>
      <c r="X23" s="7">
        <f t="shared" si="4"/>
        <v>0</v>
      </c>
      <c r="Y23" s="7">
        <f t="shared" si="4"/>
        <v>0</v>
      </c>
      <c r="Z23" s="7">
        <f t="shared" si="4"/>
        <v>0</v>
      </c>
      <c r="AA23" s="7">
        <f t="shared" si="4"/>
        <v>0</v>
      </c>
      <c r="AB23" s="7">
        <f t="shared" si="4"/>
        <v>0</v>
      </c>
      <c r="AC23" s="7">
        <f t="shared" si="4"/>
        <v>0</v>
      </c>
      <c r="AD23" s="7">
        <f t="shared" si="4"/>
        <v>0</v>
      </c>
      <c r="AE23" s="7">
        <f t="shared" si="4"/>
        <v>0</v>
      </c>
      <c r="AF23" s="7">
        <f t="shared" si="4"/>
        <v>0</v>
      </c>
      <c r="AG23" s="7">
        <f t="shared" si="4"/>
        <v>0</v>
      </c>
      <c r="AH23" s="7">
        <f t="shared" si="4"/>
        <v>0</v>
      </c>
      <c r="AI23" s="7">
        <f t="shared" si="4"/>
        <v>0</v>
      </c>
      <c r="AJ23" s="7">
        <f t="shared" si="4"/>
        <v>0</v>
      </c>
      <c r="AK23" s="7">
        <f t="shared" si="4"/>
        <v>0</v>
      </c>
      <c r="AL23" s="7">
        <f t="shared" si="4"/>
        <v>0</v>
      </c>
      <c r="AM23" s="7"/>
      <c r="AN23" s="7">
        <f t="shared" si="3"/>
        <v>0</v>
      </c>
    </row>
    <row r="24" spans="1:40" ht="30" customHeight="1" x14ac:dyDescent="0.2">
      <c r="A24" s="5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3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3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5">SUM(D23:D25)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si="5"/>
        <v>0</v>
      </c>
      <c r="AJ26" s="8">
        <f t="shared" si="5"/>
        <v>0</v>
      </c>
      <c r="AK26" s="8">
        <f t="shared" si="5"/>
        <v>0</v>
      </c>
      <c r="AL26" s="8">
        <f t="shared" si="5"/>
        <v>0</v>
      </c>
      <c r="AM26" s="8"/>
      <c r="AN26" s="8">
        <f t="shared" si="3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qB0ic3UseHf4/owJCwy38BmBAx8MXG4TzvPGVf34DjnN3mSMKI8EHfRbK9ye8HSqbdSyQiOLAI3AFQv68A+vGA==" saltValue="fO6yO8Bv7qVrdnWVpGMPyA==" spinCount="100000" sheet="1" objects="1" scenarios="1"/>
  <mergeCells count="25">
    <mergeCell ref="A8:B8"/>
    <mergeCell ref="A9:B9"/>
    <mergeCell ref="A10:B10"/>
    <mergeCell ref="A31:D36"/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conditionalFormatting sqref="G13:G22 G24:G25">
    <cfRule type="expression" dxfId="281" priority="21">
      <formula>CELL("inhalt",G$8)=""</formula>
    </cfRule>
  </conditionalFormatting>
  <conditionalFormatting sqref="G9:G10">
    <cfRule type="expression" dxfId="280" priority="46">
      <formula>CELL("inhalt",G$8)=""</formula>
    </cfRule>
  </conditionalFormatting>
  <conditionalFormatting sqref="H8:AM8">
    <cfRule type="expression" dxfId="279" priority="41">
      <formula>CELL("inhalt",H$8)=""</formula>
    </cfRule>
  </conditionalFormatting>
  <conditionalFormatting sqref="D8:F8">
    <cfRule type="expression" dxfId="278" priority="32">
      <formula>CELL("inhalt",D$8)=""</formula>
    </cfRule>
  </conditionalFormatting>
  <conditionalFormatting sqref="G9:G10">
    <cfRule type="expression" dxfId="277" priority="45">
      <formula>G$10="NB"</formula>
    </cfRule>
    <cfRule type="expression" dxfId="276" priority="47">
      <formula>OR(G$8="Sat",G$8="Sun")</formula>
    </cfRule>
  </conditionalFormatting>
  <conditionalFormatting sqref="H9:AM10">
    <cfRule type="expression" dxfId="275" priority="43">
      <formula>CELL("inhalt",H$8)=""</formula>
    </cfRule>
  </conditionalFormatting>
  <conditionalFormatting sqref="H9:AM10">
    <cfRule type="expression" dxfId="274" priority="42">
      <formula>H$10="NB"</formula>
    </cfRule>
    <cfRule type="expression" dxfId="273" priority="44">
      <formula>OR(H$8="Sat",H$8="Sun")</formula>
    </cfRule>
  </conditionalFormatting>
  <conditionalFormatting sqref="H8:AM8">
    <cfRule type="expression" dxfId="272" priority="39">
      <formula>OR(H$8="Sat",H$8="Sun")</formula>
    </cfRule>
    <cfRule type="expression" dxfId="271" priority="40">
      <formula>H$10="NB"</formula>
    </cfRule>
  </conditionalFormatting>
  <conditionalFormatting sqref="D9:F10">
    <cfRule type="expression" dxfId="270" priority="37">
      <formula>CELL("inhalt",D$8)=""</formula>
    </cfRule>
  </conditionalFormatting>
  <conditionalFormatting sqref="D9:F10">
    <cfRule type="expression" dxfId="269" priority="36">
      <formula>D$10="NB"</formula>
    </cfRule>
    <cfRule type="expression" dxfId="268" priority="38">
      <formula>OR(D$8="Sat",D$8="Sun")</formula>
    </cfRule>
  </conditionalFormatting>
  <conditionalFormatting sqref="G8">
    <cfRule type="expression" dxfId="267" priority="35">
      <formula>CELL("inhalt",G$8)=""</formula>
    </cfRule>
  </conditionalFormatting>
  <conditionalFormatting sqref="G8">
    <cfRule type="expression" dxfId="266" priority="33">
      <formula>OR(G$8="Sat",G$8="Sun")</formula>
    </cfRule>
    <cfRule type="expression" dxfId="265" priority="34">
      <formula>G$10="NB"</formula>
    </cfRule>
  </conditionalFormatting>
  <conditionalFormatting sqref="D8:F8">
    <cfRule type="expression" dxfId="264" priority="30">
      <formula>OR(D$8="Sat",D$8="Sun")</formula>
    </cfRule>
    <cfRule type="expression" dxfId="263" priority="31">
      <formula>D$10="NB"</formula>
    </cfRule>
  </conditionalFormatting>
  <conditionalFormatting sqref="D26">
    <cfRule type="expression" dxfId="262" priority="11">
      <formula>CELL("inhalt",D$8)=""</formula>
    </cfRule>
  </conditionalFormatting>
  <conditionalFormatting sqref="H13:AM22 H24:AM25">
    <cfRule type="expression" dxfId="261" priority="6">
      <formula>CELL("inhalt",H$8)=""</formula>
    </cfRule>
  </conditionalFormatting>
  <conditionalFormatting sqref="E13:E22 E24:E25">
    <cfRule type="expression" dxfId="260" priority="27">
      <formula>CELL("inhalt",E$8)=""</formula>
    </cfRule>
    <cfRule type="expression" dxfId="259" priority="28">
      <formula>WEEKDAY(E$8,2)&gt;5</formula>
    </cfRule>
  </conditionalFormatting>
  <conditionalFormatting sqref="E13:E22 E24:E25">
    <cfRule type="expression" dxfId="258" priority="26">
      <formula>WEEKDAY(E$8,2)&gt;5</formula>
    </cfRule>
  </conditionalFormatting>
  <conditionalFormatting sqref="F13:F22 F24:F25">
    <cfRule type="expression" dxfId="257" priority="24">
      <formula>CELL("inhalt",F$8)=""</formula>
    </cfRule>
    <cfRule type="expression" dxfId="256" priority="25">
      <formula>WEEKDAY(F$8,2)&gt;5</formula>
    </cfRule>
  </conditionalFormatting>
  <conditionalFormatting sqref="F13:F22 F24:F25">
    <cfRule type="expression" dxfId="255" priority="23">
      <formula>WEEKDAY(F$8,2)&gt;5</formula>
    </cfRule>
  </conditionalFormatting>
  <conditionalFormatting sqref="G13:G22 G24:G25">
    <cfRule type="expression" dxfId="254" priority="22">
      <formula>WEEKDAY(G$8,2)&gt;5</formula>
    </cfRule>
  </conditionalFormatting>
  <conditionalFormatting sqref="E23:G23">
    <cfRule type="expression" dxfId="253" priority="20">
      <formula>CELL("inhalt",E$8)=""</formula>
    </cfRule>
  </conditionalFormatting>
  <conditionalFormatting sqref="E23:G23">
    <cfRule type="expression" dxfId="252" priority="19">
      <formula>CELL("inhalt",E$8)=""</formula>
    </cfRule>
  </conditionalFormatting>
  <conditionalFormatting sqref="E26:G26">
    <cfRule type="expression" dxfId="251" priority="18">
      <formula>CELL("inhalt",E$8)=""</formula>
    </cfRule>
  </conditionalFormatting>
  <conditionalFormatting sqref="E26:G26">
    <cfRule type="expression" dxfId="250" priority="17">
      <formula>CELL("inhalt",E$8)=""</formula>
    </cfRule>
  </conditionalFormatting>
  <conditionalFormatting sqref="D13:D22 D24:D25">
    <cfRule type="expression" dxfId="249" priority="15">
      <formula>CELL("inhalt",D$8)=""</formula>
    </cfRule>
    <cfRule type="expression" dxfId="248" priority="16">
      <formula>WEEKDAY(D$8,2)&gt;5</formula>
    </cfRule>
  </conditionalFormatting>
  <conditionalFormatting sqref="D13:D22 D24:D25">
    <cfRule type="expression" dxfId="247" priority="14">
      <formula>WEEKDAY(D$8,2)&gt;5</formula>
    </cfRule>
  </conditionalFormatting>
  <conditionalFormatting sqref="D23">
    <cfRule type="expression" dxfId="246" priority="13">
      <formula>CELL("inhalt",D$8)=""</formula>
    </cfRule>
  </conditionalFormatting>
  <conditionalFormatting sqref="D23">
    <cfRule type="expression" dxfId="245" priority="12">
      <formula>CELL("inhalt",D$8)=""</formula>
    </cfRule>
  </conditionalFormatting>
  <conditionalFormatting sqref="D26">
    <cfRule type="expression" dxfId="244" priority="10">
      <formula>CELL("inhalt",D$8)=""</formula>
    </cfRule>
  </conditionalFormatting>
  <conditionalFormatting sqref="G13:G26">
    <cfRule type="expression" dxfId="243" priority="9">
      <formula>G$10="NB"</formula>
    </cfRule>
    <cfRule type="expression" dxfId="242" priority="29">
      <formula>OR(G$8="Sat",G$8="Sun")</formula>
    </cfRule>
  </conditionalFormatting>
  <conditionalFormatting sqref="H13:AM22 H24:AM25">
    <cfRule type="expression" dxfId="241" priority="7">
      <formula>WEEKDAY(H$8,2)&gt;5</formula>
    </cfRule>
  </conditionalFormatting>
  <conditionalFormatting sqref="H23:AM23">
    <cfRule type="expression" dxfId="240" priority="5">
      <formula>CELL("inhalt",H$8)=""</formula>
    </cfRule>
  </conditionalFormatting>
  <conditionalFormatting sqref="H23:AM23">
    <cfRule type="expression" dxfId="239" priority="4">
      <formula>CELL("inhalt",H$8)=""</formula>
    </cfRule>
  </conditionalFormatting>
  <conditionalFormatting sqref="H26:AM26">
    <cfRule type="expression" dxfId="238" priority="3">
      <formula>CELL("inhalt",H$8)=""</formula>
    </cfRule>
  </conditionalFormatting>
  <conditionalFormatting sqref="H26:AM26">
    <cfRule type="expression" dxfId="237" priority="2">
      <formula>CELL("inhalt",H$8)=""</formula>
    </cfRule>
  </conditionalFormatting>
  <conditionalFormatting sqref="H13:AM26">
    <cfRule type="expression" dxfId="236" priority="1">
      <formula>H$10="NB"</formula>
    </cfRule>
    <cfRule type="expression" dxfId="235" priority="8">
      <formula>OR(H$8="Sat",H$8="Sun")</formula>
    </cfRule>
  </conditionalFormatting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42"/>
  <sheetViews>
    <sheetView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44409</v>
      </c>
      <c r="F5" s="79"/>
      <c r="G5" s="14"/>
      <c r="H5" s="14" t="s">
        <v>11</v>
      </c>
      <c r="I5" s="14"/>
      <c r="J5" s="80" t="s">
        <v>34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1</v>
      </c>
      <c r="G6" s="13"/>
      <c r="H6" s="60">
        <f>+E5</f>
        <v>44409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13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52"/>
      <c r="D8" s="56" t="str">
        <f>IF($F6=1,"Sun","")</f>
        <v>Sun</v>
      </c>
      <c r="E8" s="56" t="str">
        <f>IF($F6=2,"Mo",IF(D8="","","Mo"))</f>
        <v>Mo</v>
      </c>
      <c r="F8" s="56" t="str">
        <f>IF($F6=3,"Tue",IF(E8="","","Tue"))</f>
        <v>Tue</v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IF(AH9="","",IF(1+AH9&gt;=32,"",IF(WEEKDAY(1+AH9+$H6,2)=1,"Sun",IF(WEEKDAY(1+AH9+$H6,2)=2,"Mo",IF(WEEKDAY(1+AH9+$H6,2)=3,"Tue",IF(WEEKDAY(1+AH9+$H6,2)=4,"Wed",IF(WEEKDAY(1+AH9+$H6,2)=5,"Thu",IF(WEEKDAY(1+AH9+$H6,2)=6,"Fri","Sat"))))))))</f>
        <v/>
      </c>
      <c r="AJ8" s="5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56" t="str">
        <f t="shared" si="1"/>
        <v/>
      </c>
      <c r="AL8" s="56" t="str">
        <f t="shared" si="1"/>
        <v/>
      </c>
      <c r="AM8" s="56" t="str">
        <f t="shared" si="1"/>
        <v/>
      </c>
      <c r="AN8" s="14"/>
    </row>
    <row r="9" spans="1:40" ht="26.25" customHeight="1" x14ac:dyDescent="0.2">
      <c r="A9" s="75" t="s">
        <v>3</v>
      </c>
      <c r="B9" s="76"/>
      <c r="C9" s="52"/>
      <c r="D9" s="57">
        <f>IF(F6=1,1,"")</f>
        <v>1</v>
      </c>
      <c r="E9" s="57">
        <f>IF(F6=2,1,IF(D9="","",D9+1))</f>
        <v>2</v>
      </c>
      <c r="F9" s="57">
        <f>IF(F6=3,1,IF(E9="","",E9+1))</f>
        <v>3</v>
      </c>
      <c r="G9" s="57">
        <f>IF(F6=4,1,IF(F9="","",F9+1))</f>
        <v>4</v>
      </c>
      <c r="H9" s="57">
        <f>IF(F6=5,1,IF(G9="","",G9+1))</f>
        <v>5</v>
      </c>
      <c r="I9" s="57">
        <f>IF(F6=6,1,IF(H9="","",H9+1))</f>
        <v>6</v>
      </c>
      <c r="J9" s="57">
        <f>IF(F6=7,1,IF(I9="","",I9+1))</f>
        <v>7</v>
      </c>
      <c r="K9" s="57">
        <f>1+J9</f>
        <v>8</v>
      </c>
      <c r="L9" s="57">
        <f t="shared" ref="L9:AG9" si="2">1+K9</f>
        <v>9</v>
      </c>
      <c r="M9" s="57">
        <f t="shared" si="2"/>
        <v>10</v>
      </c>
      <c r="N9" s="57">
        <f t="shared" si="2"/>
        <v>11</v>
      </c>
      <c r="O9" s="57">
        <f t="shared" si="2"/>
        <v>12</v>
      </c>
      <c r="P9" s="57">
        <f t="shared" si="2"/>
        <v>13</v>
      </c>
      <c r="Q9" s="57">
        <f t="shared" si="2"/>
        <v>14</v>
      </c>
      <c r="R9" s="57">
        <f t="shared" si="2"/>
        <v>15</v>
      </c>
      <c r="S9" s="57">
        <f t="shared" si="2"/>
        <v>16</v>
      </c>
      <c r="T9" s="57">
        <f t="shared" si="2"/>
        <v>17</v>
      </c>
      <c r="U9" s="57">
        <f t="shared" si="2"/>
        <v>18</v>
      </c>
      <c r="V9" s="57">
        <f t="shared" si="2"/>
        <v>19</v>
      </c>
      <c r="W9" s="57">
        <f t="shared" si="2"/>
        <v>20</v>
      </c>
      <c r="X9" s="57">
        <f t="shared" si="2"/>
        <v>21</v>
      </c>
      <c r="Y9" s="57">
        <f t="shared" si="2"/>
        <v>22</v>
      </c>
      <c r="Z9" s="57">
        <f t="shared" si="2"/>
        <v>23</v>
      </c>
      <c r="AA9" s="57">
        <f t="shared" si="2"/>
        <v>24</v>
      </c>
      <c r="AB9" s="57">
        <f t="shared" si="2"/>
        <v>25</v>
      </c>
      <c r="AC9" s="57">
        <f t="shared" si="2"/>
        <v>26</v>
      </c>
      <c r="AD9" s="57">
        <f t="shared" si="2"/>
        <v>27</v>
      </c>
      <c r="AE9" s="57">
        <f t="shared" si="2"/>
        <v>28</v>
      </c>
      <c r="AF9" s="57">
        <f t="shared" si="2"/>
        <v>29</v>
      </c>
      <c r="AG9" s="57">
        <f t="shared" si="2"/>
        <v>30</v>
      </c>
      <c r="AH9" s="57">
        <f>IF(1+AG9&gt;=32,"",1+AG9)</f>
        <v>31</v>
      </c>
      <c r="AI9" s="57" t="str">
        <f>IF(AH9="","",IF(1+AH9&gt;=32,"",1+AH9))</f>
        <v/>
      </c>
      <c r="AJ9" s="57" t="str">
        <f>IF(AI9="","",IF(1+AI9&gt;=32,"",1+AI9))</f>
        <v/>
      </c>
      <c r="AK9" s="57" t="str">
        <f>IF(AJ9="","",IF(1+AJ9&gt;=32,"",1+AJ9))</f>
        <v/>
      </c>
      <c r="AL9" s="57" t="str">
        <f>IF(AK9="","",IF(1+AK9&gt;=32,"",1+AK9))</f>
        <v/>
      </c>
      <c r="AM9" s="57" t="str">
        <f>IF(AL9="","",IF(1+AL9&gt;=32,"",1+AL9))</f>
        <v/>
      </c>
      <c r="AN9" s="14"/>
    </row>
    <row r="10" spans="1:40" ht="69" customHeight="1" x14ac:dyDescent="0.2">
      <c r="A10" s="77" t="s">
        <v>41</v>
      </c>
      <c r="B10" s="78"/>
      <c r="C10" s="5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3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3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3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3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3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3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3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3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3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4">SUM(D13:D22)</f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4"/>
        <v>0</v>
      </c>
      <c r="O23" s="7">
        <f t="shared" si="4"/>
        <v>0</v>
      </c>
      <c r="P23" s="7">
        <f t="shared" si="4"/>
        <v>0</v>
      </c>
      <c r="Q23" s="7">
        <f t="shared" si="4"/>
        <v>0</v>
      </c>
      <c r="R23" s="7">
        <f t="shared" si="4"/>
        <v>0</v>
      </c>
      <c r="S23" s="7">
        <f t="shared" si="4"/>
        <v>0</v>
      </c>
      <c r="T23" s="7">
        <f t="shared" si="4"/>
        <v>0</v>
      </c>
      <c r="U23" s="7">
        <f t="shared" si="4"/>
        <v>0</v>
      </c>
      <c r="V23" s="7">
        <f t="shared" si="4"/>
        <v>0</v>
      </c>
      <c r="W23" s="7">
        <f t="shared" si="4"/>
        <v>0</v>
      </c>
      <c r="X23" s="7">
        <f t="shared" si="4"/>
        <v>0</v>
      </c>
      <c r="Y23" s="7">
        <f t="shared" si="4"/>
        <v>0</v>
      </c>
      <c r="Z23" s="7">
        <f t="shared" si="4"/>
        <v>0</v>
      </c>
      <c r="AA23" s="7">
        <f t="shared" si="4"/>
        <v>0</v>
      </c>
      <c r="AB23" s="7">
        <f t="shared" si="4"/>
        <v>0</v>
      </c>
      <c r="AC23" s="7">
        <f t="shared" si="4"/>
        <v>0</v>
      </c>
      <c r="AD23" s="7">
        <f t="shared" si="4"/>
        <v>0</v>
      </c>
      <c r="AE23" s="7">
        <f t="shared" si="4"/>
        <v>0</v>
      </c>
      <c r="AF23" s="7">
        <f t="shared" si="4"/>
        <v>0</v>
      </c>
      <c r="AG23" s="7">
        <f t="shared" si="4"/>
        <v>0</v>
      </c>
      <c r="AH23" s="7">
        <f t="shared" si="4"/>
        <v>0</v>
      </c>
      <c r="AI23" s="7">
        <f t="shared" si="4"/>
        <v>0</v>
      </c>
      <c r="AJ23" s="7">
        <f t="shared" si="4"/>
        <v>0</v>
      </c>
      <c r="AK23" s="7">
        <f t="shared" si="4"/>
        <v>0</v>
      </c>
      <c r="AL23" s="7">
        <f t="shared" si="4"/>
        <v>0</v>
      </c>
      <c r="AM23" s="7"/>
      <c r="AN23" s="7">
        <f t="shared" si="3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3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3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5">SUM(D23:D25)</f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 t="shared" si="5"/>
        <v>0</v>
      </c>
      <c r="O26" s="8">
        <f t="shared" si="5"/>
        <v>0</v>
      </c>
      <c r="P26" s="8">
        <f t="shared" si="5"/>
        <v>0</v>
      </c>
      <c r="Q26" s="8">
        <f t="shared" si="5"/>
        <v>0</v>
      </c>
      <c r="R26" s="8">
        <f t="shared" si="5"/>
        <v>0</v>
      </c>
      <c r="S26" s="8">
        <f t="shared" si="5"/>
        <v>0</v>
      </c>
      <c r="T26" s="8">
        <f t="shared" si="5"/>
        <v>0</v>
      </c>
      <c r="U26" s="8">
        <f t="shared" si="5"/>
        <v>0</v>
      </c>
      <c r="V26" s="8">
        <f t="shared" si="5"/>
        <v>0</v>
      </c>
      <c r="W26" s="8">
        <f t="shared" si="5"/>
        <v>0</v>
      </c>
      <c r="X26" s="8">
        <f t="shared" si="5"/>
        <v>0</v>
      </c>
      <c r="Y26" s="8">
        <f t="shared" si="5"/>
        <v>0</v>
      </c>
      <c r="Z26" s="8">
        <f t="shared" si="5"/>
        <v>0</v>
      </c>
      <c r="AA26" s="8">
        <f t="shared" si="5"/>
        <v>0</v>
      </c>
      <c r="AB26" s="8">
        <f t="shared" si="5"/>
        <v>0</v>
      </c>
      <c r="AC26" s="8">
        <f t="shared" si="5"/>
        <v>0</v>
      </c>
      <c r="AD26" s="8">
        <f t="shared" si="5"/>
        <v>0</v>
      </c>
      <c r="AE26" s="8">
        <f t="shared" si="5"/>
        <v>0</v>
      </c>
      <c r="AF26" s="8">
        <f t="shared" si="5"/>
        <v>0</v>
      </c>
      <c r="AG26" s="8">
        <f t="shared" si="5"/>
        <v>0</v>
      </c>
      <c r="AH26" s="8">
        <f t="shared" si="5"/>
        <v>0</v>
      </c>
      <c r="AI26" s="8">
        <f t="shared" si="5"/>
        <v>0</v>
      </c>
      <c r="AJ26" s="8">
        <f t="shared" si="5"/>
        <v>0</v>
      </c>
      <c r="AK26" s="8">
        <f t="shared" si="5"/>
        <v>0</v>
      </c>
      <c r="AL26" s="8">
        <f t="shared" si="5"/>
        <v>0</v>
      </c>
      <c r="AM26" s="8"/>
      <c r="AN26" s="8">
        <f t="shared" si="3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s="47" customFormat="1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s="47" customFormat="1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s="47" customFormat="1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s="47" customFormat="1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s="47" customFormat="1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bCvO3QWs6zOeQfcajUft3Mo4F18X/grd6mZbKvNd93pbSzfzBnXQQTCpmIwGvB0p+oHcApe+hrroV+8HMQk9PA==" saltValue="XttUTk57pJ3JBxRtvjUOlw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conditionalFormatting sqref="G13:G22 G24:G25">
    <cfRule type="expression" dxfId="234" priority="21">
      <formula>CELL("inhalt",G$8)=""</formula>
    </cfRule>
  </conditionalFormatting>
  <conditionalFormatting sqref="G9:G10">
    <cfRule type="expression" dxfId="233" priority="46">
      <formula>CELL("inhalt",G$8)=""</formula>
    </cfRule>
  </conditionalFormatting>
  <conditionalFormatting sqref="H8:AM8">
    <cfRule type="expression" dxfId="232" priority="41">
      <formula>CELL("inhalt",H$8)=""</formula>
    </cfRule>
  </conditionalFormatting>
  <conditionalFormatting sqref="D8:F8">
    <cfRule type="expression" dxfId="231" priority="32">
      <formula>CELL("inhalt",D$8)=""</formula>
    </cfRule>
  </conditionalFormatting>
  <conditionalFormatting sqref="G9:G10">
    <cfRule type="expression" dxfId="230" priority="45">
      <formula>G$10="NB"</formula>
    </cfRule>
    <cfRule type="expression" dxfId="229" priority="47">
      <formula>OR(G$8="Sat",G$8="Sun")</formula>
    </cfRule>
  </conditionalFormatting>
  <conditionalFormatting sqref="H9:AM10">
    <cfRule type="expression" dxfId="228" priority="43">
      <formula>CELL("inhalt",H$8)=""</formula>
    </cfRule>
  </conditionalFormatting>
  <conditionalFormatting sqref="H9:AM10">
    <cfRule type="expression" dxfId="227" priority="42">
      <formula>H$10="NB"</formula>
    </cfRule>
    <cfRule type="expression" dxfId="226" priority="44">
      <formula>OR(H$8="Sat",H$8="Sun")</formula>
    </cfRule>
  </conditionalFormatting>
  <conditionalFormatting sqref="H8:AM8">
    <cfRule type="expression" dxfId="225" priority="39">
      <formula>OR(H$8="Sat",H$8="Sun")</formula>
    </cfRule>
    <cfRule type="expression" dxfId="224" priority="40">
      <formula>H$10="NB"</formula>
    </cfRule>
  </conditionalFormatting>
  <conditionalFormatting sqref="D9:F10">
    <cfRule type="expression" dxfId="223" priority="37">
      <formula>CELL("inhalt",D$8)=""</formula>
    </cfRule>
  </conditionalFormatting>
  <conditionalFormatting sqref="D9:F10">
    <cfRule type="expression" dxfId="222" priority="36">
      <formula>D$10="NB"</formula>
    </cfRule>
    <cfRule type="expression" dxfId="221" priority="38">
      <formula>OR(D$8="Sat",D$8="Sun")</formula>
    </cfRule>
  </conditionalFormatting>
  <conditionalFormatting sqref="G8">
    <cfRule type="expression" dxfId="220" priority="35">
      <formula>CELL("inhalt",G$8)=""</formula>
    </cfRule>
  </conditionalFormatting>
  <conditionalFormatting sqref="G8">
    <cfRule type="expression" dxfId="219" priority="33">
      <formula>OR(G$8="Sat",G$8="Sun")</formula>
    </cfRule>
    <cfRule type="expression" dxfId="218" priority="34">
      <formula>G$10="NB"</formula>
    </cfRule>
  </conditionalFormatting>
  <conditionalFormatting sqref="D8:F8">
    <cfRule type="expression" dxfId="217" priority="30">
      <formula>OR(D$8="Sat",D$8="Sun")</formula>
    </cfRule>
    <cfRule type="expression" dxfId="216" priority="31">
      <formula>D$10="NB"</formula>
    </cfRule>
  </conditionalFormatting>
  <conditionalFormatting sqref="D26">
    <cfRule type="expression" dxfId="215" priority="11">
      <formula>CELL("inhalt",D$8)=""</formula>
    </cfRule>
  </conditionalFormatting>
  <conditionalFormatting sqref="H13:AM22 H24:AM25">
    <cfRule type="expression" dxfId="214" priority="6">
      <formula>CELL("inhalt",H$8)=""</formula>
    </cfRule>
  </conditionalFormatting>
  <conditionalFormatting sqref="E13:E22 E24:E25">
    <cfRule type="expression" dxfId="213" priority="27">
      <formula>CELL("inhalt",E$8)=""</formula>
    </cfRule>
    <cfRule type="expression" dxfId="212" priority="28">
      <formula>WEEKDAY(E$8,2)&gt;5</formula>
    </cfRule>
  </conditionalFormatting>
  <conditionalFormatting sqref="E13:E22 E24:E25">
    <cfRule type="expression" dxfId="211" priority="26">
      <formula>WEEKDAY(E$8,2)&gt;5</formula>
    </cfRule>
  </conditionalFormatting>
  <conditionalFormatting sqref="F13:F22 F24:F25">
    <cfRule type="expression" dxfId="210" priority="24">
      <formula>CELL("inhalt",F$8)=""</formula>
    </cfRule>
    <cfRule type="expression" dxfId="209" priority="25">
      <formula>WEEKDAY(F$8,2)&gt;5</formula>
    </cfRule>
  </conditionalFormatting>
  <conditionalFormatting sqref="F13:F22 F24:F25">
    <cfRule type="expression" dxfId="208" priority="23">
      <formula>WEEKDAY(F$8,2)&gt;5</formula>
    </cfRule>
  </conditionalFormatting>
  <conditionalFormatting sqref="G13:G22 G24:G25">
    <cfRule type="expression" dxfId="207" priority="22">
      <formula>WEEKDAY(G$8,2)&gt;5</formula>
    </cfRule>
  </conditionalFormatting>
  <conditionalFormatting sqref="E23:G23">
    <cfRule type="expression" dxfId="206" priority="20">
      <formula>CELL("inhalt",E$8)=""</formula>
    </cfRule>
  </conditionalFormatting>
  <conditionalFormatting sqref="E23:G23">
    <cfRule type="expression" dxfId="205" priority="19">
      <formula>CELL("inhalt",E$8)=""</formula>
    </cfRule>
  </conditionalFormatting>
  <conditionalFormatting sqref="E26:G26">
    <cfRule type="expression" dxfId="204" priority="18">
      <formula>CELL("inhalt",E$8)=""</formula>
    </cfRule>
  </conditionalFormatting>
  <conditionalFormatting sqref="E26:G26">
    <cfRule type="expression" dxfId="203" priority="17">
      <formula>CELL("inhalt",E$8)=""</formula>
    </cfRule>
  </conditionalFormatting>
  <conditionalFormatting sqref="D13:D22 D24:D25">
    <cfRule type="expression" dxfId="202" priority="15">
      <formula>CELL("inhalt",D$8)=""</formula>
    </cfRule>
    <cfRule type="expression" dxfId="201" priority="16">
      <formula>WEEKDAY(D$8,2)&gt;5</formula>
    </cfRule>
  </conditionalFormatting>
  <conditionalFormatting sqref="D13:D22 D24:D25">
    <cfRule type="expression" dxfId="200" priority="14">
      <formula>WEEKDAY(D$8,2)&gt;5</formula>
    </cfRule>
  </conditionalFormatting>
  <conditionalFormatting sqref="D23">
    <cfRule type="expression" dxfId="199" priority="13">
      <formula>CELL("inhalt",D$8)=""</formula>
    </cfRule>
  </conditionalFormatting>
  <conditionalFormatting sqref="D23">
    <cfRule type="expression" dxfId="198" priority="12">
      <formula>CELL("inhalt",D$8)=""</formula>
    </cfRule>
  </conditionalFormatting>
  <conditionalFormatting sqref="D26">
    <cfRule type="expression" dxfId="197" priority="10">
      <formula>CELL("inhalt",D$8)=""</formula>
    </cfRule>
  </conditionalFormatting>
  <conditionalFormatting sqref="G13:G26">
    <cfRule type="expression" dxfId="196" priority="9">
      <formula>G$10="NB"</formula>
    </cfRule>
    <cfRule type="expression" dxfId="195" priority="29">
      <formula>OR(G$8="Sat",G$8="Sun")</formula>
    </cfRule>
  </conditionalFormatting>
  <conditionalFormatting sqref="H13:AM22 H24:AM25">
    <cfRule type="expression" dxfId="194" priority="7">
      <formula>WEEKDAY(H$8,2)&gt;5</formula>
    </cfRule>
  </conditionalFormatting>
  <conditionalFormatting sqref="H23:AM23">
    <cfRule type="expression" dxfId="193" priority="5">
      <formula>CELL("inhalt",H$8)=""</formula>
    </cfRule>
  </conditionalFormatting>
  <conditionalFormatting sqref="H23:AM23">
    <cfRule type="expression" dxfId="192" priority="4">
      <formula>CELL("inhalt",H$8)=""</formula>
    </cfRule>
  </conditionalFormatting>
  <conditionalFormatting sqref="H26:AM26">
    <cfRule type="expression" dxfId="191" priority="3">
      <formula>CELL("inhalt",H$8)=""</formula>
    </cfRule>
  </conditionalFormatting>
  <conditionalFormatting sqref="H26:AM26">
    <cfRule type="expression" dxfId="190" priority="2">
      <formula>CELL("inhalt",H$8)=""</formula>
    </cfRule>
  </conditionalFormatting>
  <conditionalFormatting sqref="H13:AM26">
    <cfRule type="expression" dxfId="189" priority="1">
      <formula>H$10="NB"</formula>
    </cfRule>
    <cfRule type="expression" dxfId="188" priority="8">
      <formula>OR(H$8="Sat",H$8="Sun")</formula>
    </cfRule>
  </conditionalFormatting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42"/>
  <sheetViews>
    <sheetView workbookViewId="0">
      <selection activeCell="M1" sqref="M1"/>
    </sheetView>
  </sheetViews>
  <sheetFormatPr baseColWidth="10" defaultRowHeight="15" x14ac:dyDescent="0.2"/>
  <cols>
    <col min="1" max="1" width="6" customWidth="1"/>
    <col min="2" max="2" width="13.5" customWidth="1"/>
    <col min="3" max="3" width="4" customWidth="1"/>
    <col min="4" max="14" width="6" customWidth="1"/>
    <col min="15" max="15" width="5.6640625" customWidth="1"/>
    <col min="16" max="39" width="6" customWidth="1"/>
    <col min="40" max="40" width="17.33203125" customWidth="1"/>
  </cols>
  <sheetData>
    <row r="1" spans="1:40" ht="19" x14ac:dyDescent="0.25">
      <c r="A1" s="12" t="s">
        <v>0</v>
      </c>
      <c r="B1" s="12"/>
      <c r="C1" s="13"/>
      <c r="D1" s="64">
        <f>(January!D1)</f>
        <v>0</v>
      </c>
      <c r="E1" s="13"/>
      <c r="F1" s="13"/>
      <c r="G1" s="13"/>
      <c r="H1" s="13"/>
      <c r="I1" s="13"/>
      <c r="J1" s="13"/>
      <c r="K1" s="13"/>
      <c r="L1" s="13"/>
      <c r="M1" s="12" t="s">
        <v>47</v>
      </c>
      <c r="N1" s="13"/>
      <c r="O1" s="13"/>
      <c r="P1" s="13"/>
      <c r="Q1" s="65">
        <f>(January!Q1)</f>
        <v>0</v>
      </c>
      <c r="R1" s="13"/>
      <c r="S1" s="13"/>
      <c r="T1" s="13"/>
      <c r="U1" s="13"/>
      <c r="V1" s="66" t="s">
        <v>45</v>
      </c>
      <c r="W1" s="66"/>
      <c r="X1" s="67">
        <f>(January!X1)</f>
        <v>0</v>
      </c>
      <c r="Y1" s="13"/>
      <c r="Z1" s="13"/>
      <c r="AB1" s="66" t="s">
        <v>46</v>
      </c>
      <c r="AC1" s="66"/>
      <c r="AD1" s="67">
        <f>(January!AD1)</f>
        <v>0</v>
      </c>
      <c r="AE1" s="13"/>
      <c r="AF1" s="13"/>
      <c r="AG1" s="13"/>
      <c r="AH1" s="13"/>
      <c r="AI1" s="13"/>
      <c r="AJ1" s="13"/>
      <c r="AK1" s="13"/>
      <c r="AL1" s="13"/>
      <c r="AM1" s="13"/>
    </row>
    <row r="2" spans="1:40" s="13" customFormat="1" ht="19" x14ac:dyDescent="0.25">
      <c r="A2" s="12"/>
      <c r="B2" s="12"/>
      <c r="D2" s="63"/>
      <c r="O2" s="12"/>
      <c r="Q2" s="14"/>
    </row>
    <row r="3" spans="1:40" ht="36" customHeight="1" x14ac:dyDescent="0.2">
      <c r="A3" s="70" t="s">
        <v>5</v>
      </c>
      <c r="B3" s="70"/>
      <c r="C3" s="95">
        <f>(January!C3)</f>
        <v>0</v>
      </c>
      <c r="D3" s="95"/>
      <c r="E3" s="95"/>
      <c r="F3" s="95"/>
      <c r="G3" s="95"/>
      <c r="H3" s="95"/>
      <c r="I3" s="95"/>
      <c r="J3" s="95"/>
      <c r="K3" s="13"/>
      <c r="L3" s="71" t="s">
        <v>23</v>
      </c>
      <c r="M3" s="71"/>
      <c r="N3" s="71"/>
      <c r="O3" s="96">
        <f>(January!O3)</f>
        <v>0</v>
      </c>
      <c r="P3" s="95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0" ht="30" customHeight="1" x14ac:dyDescent="0.2">
      <c r="A5" s="13"/>
      <c r="B5" s="13"/>
      <c r="C5" s="13"/>
      <c r="D5" s="14" t="s">
        <v>10</v>
      </c>
      <c r="E5" s="79">
        <v>44440</v>
      </c>
      <c r="F5" s="79"/>
      <c r="G5" s="14"/>
      <c r="H5" s="14" t="s">
        <v>11</v>
      </c>
      <c r="I5" s="14"/>
      <c r="J5" s="80" t="s">
        <v>39</v>
      </c>
      <c r="K5" s="80"/>
      <c r="L5" s="13"/>
      <c r="M5" s="13"/>
      <c r="N5" s="13"/>
      <c r="O5" s="13" t="s">
        <v>19</v>
      </c>
      <c r="P5" s="13"/>
      <c r="Q5" s="39">
        <f>(January!Q5)</f>
        <v>0</v>
      </c>
      <c r="R5" s="15" t="s">
        <v>26</v>
      </c>
      <c r="S5" s="1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</row>
    <row r="6" spans="1:40" ht="10.5" customHeight="1" x14ac:dyDescent="0.2">
      <c r="A6" s="13"/>
      <c r="B6" s="13"/>
      <c r="C6" s="13"/>
      <c r="D6" s="13"/>
      <c r="E6" s="14"/>
      <c r="F6" s="58">
        <f>WEEKDAY(H6,1)</f>
        <v>4</v>
      </c>
      <c r="G6" s="13"/>
      <c r="H6" s="60">
        <f>+E5</f>
        <v>44440</v>
      </c>
      <c r="I6" s="13"/>
      <c r="J6" s="14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</row>
    <row r="7" spans="1:40" x14ac:dyDescent="0.2">
      <c r="A7" s="13"/>
      <c r="B7" s="13"/>
      <c r="C7" s="54"/>
      <c r="D7" s="13" t="s">
        <v>1</v>
      </c>
      <c r="E7" s="13"/>
      <c r="F7" s="13"/>
      <c r="G7" s="13"/>
      <c r="H7" s="13"/>
      <c r="I7" s="13"/>
      <c r="J7" s="13"/>
      <c r="K7" s="13" t="s">
        <v>6</v>
      </c>
      <c r="L7" s="13"/>
      <c r="M7" s="13"/>
      <c r="N7" s="13"/>
      <c r="O7" s="13"/>
      <c r="P7" s="13"/>
      <c r="Q7" s="13"/>
      <c r="R7" s="13" t="s">
        <v>7</v>
      </c>
      <c r="S7" s="13"/>
      <c r="T7" s="13"/>
      <c r="U7" s="13"/>
      <c r="V7" s="13"/>
      <c r="W7" s="13"/>
      <c r="X7" s="13"/>
      <c r="Y7" s="13" t="s">
        <v>8</v>
      </c>
      <c r="Z7" s="13"/>
      <c r="AA7" s="13"/>
      <c r="AB7" s="13"/>
      <c r="AC7" s="13"/>
      <c r="AD7" s="13"/>
      <c r="AE7" s="13"/>
      <c r="AF7" s="13" t="s">
        <v>9</v>
      </c>
      <c r="AG7" s="13"/>
      <c r="AH7" s="13"/>
      <c r="AI7" s="13"/>
      <c r="AJ7" s="13"/>
      <c r="AK7" s="13"/>
      <c r="AL7" s="13"/>
      <c r="AM7" s="13" t="s">
        <v>44</v>
      </c>
      <c r="AN7" s="14"/>
    </row>
    <row r="8" spans="1:40" x14ac:dyDescent="0.2">
      <c r="A8" s="75" t="s">
        <v>2</v>
      </c>
      <c r="B8" s="76"/>
      <c r="C8" s="55"/>
      <c r="D8" s="56" t="str">
        <f>IF($F6=1,"Sun","")</f>
        <v/>
      </c>
      <c r="E8" s="56" t="str">
        <f>IF($F6=2,"Mo",IF(D8="","","Mo"))</f>
        <v/>
      </c>
      <c r="F8" s="56" t="str">
        <f>IF($F6=3,"Tue",IF(E8="","","Tue"))</f>
        <v/>
      </c>
      <c r="G8" s="56" t="str">
        <f>IF($F6=4,"Wed",IF(F8="","","Wed"))</f>
        <v>Wed</v>
      </c>
      <c r="H8" s="56" t="str">
        <f>IF($F6=5,"Thu",IF(G8="","","Thu"))</f>
        <v>Thu</v>
      </c>
      <c r="I8" s="56" t="str">
        <f>IF($F6=6,"Fri",IF(H8="","","Fri"))</f>
        <v>Fri</v>
      </c>
      <c r="J8" s="56" t="str">
        <f>IF($F6=7,"Sat",IF(I8="","","Sat"))</f>
        <v>Sat</v>
      </c>
      <c r="K8" s="56" t="str">
        <f>IF(WEEKDAY(1+J9+$H6,2)=1,"Sun",IF(WEEKDAY(1+J9+$H6,2)=2,"Mo",IF(WEEKDAY(1+J9+$H6,2)=3,"Tue",IF(WEEKDAY(1+J9+$H6,2)=4,"Wed",IF(WEEKDAY(1+J9+$H6,2)=5,"Thu",IF(WEEKDAY(1+J9+$H6,2)=6,"Fri","Sat"))))))</f>
        <v>Sun</v>
      </c>
      <c r="L8" s="5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56" t="str">
        <f t="shared" si="0"/>
        <v>Tue</v>
      </c>
      <c r="N8" s="56" t="str">
        <f t="shared" si="0"/>
        <v>Wed</v>
      </c>
      <c r="O8" s="56" t="str">
        <f t="shared" si="0"/>
        <v>Thu</v>
      </c>
      <c r="P8" s="56" t="str">
        <f t="shared" si="0"/>
        <v>Fri</v>
      </c>
      <c r="Q8" s="56" t="str">
        <f t="shared" si="0"/>
        <v>Sat</v>
      </c>
      <c r="R8" s="56" t="str">
        <f t="shared" si="0"/>
        <v>Sun</v>
      </c>
      <c r="S8" s="56" t="str">
        <f t="shared" si="0"/>
        <v>Mo</v>
      </c>
      <c r="T8" s="56" t="str">
        <f t="shared" si="0"/>
        <v>Tue</v>
      </c>
      <c r="U8" s="56" t="str">
        <f t="shared" si="0"/>
        <v>Wed</v>
      </c>
      <c r="V8" s="56" t="str">
        <f t="shared" si="0"/>
        <v>Thu</v>
      </c>
      <c r="W8" s="56" t="str">
        <f t="shared" si="0"/>
        <v>Fri</v>
      </c>
      <c r="X8" s="56" t="str">
        <f t="shared" si="0"/>
        <v>Sat</v>
      </c>
      <c r="Y8" s="56" t="str">
        <f t="shared" si="0"/>
        <v>Sun</v>
      </c>
      <c r="Z8" s="56" t="str">
        <f t="shared" si="0"/>
        <v>Mo</v>
      </c>
      <c r="AA8" s="56" t="str">
        <f t="shared" si="0"/>
        <v>Tue</v>
      </c>
      <c r="AB8" s="56" t="str">
        <f t="shared" si="0"/>
        <v>Wed</v>
      </c>
      <c r="AC8" s="56" t="str">
        <f t="shared" si="0"/>
        <v>Thu</v>
      </c>
      <c r="AD8" s="56" t="str">
        <f t="shared" si="0"/>
        <v>Fri</v>
      </c>
      <c r="AE8" s="56" t="str">
        <f t="shared" si="0"/>
        <v>Sat</v>
      </c>
      <c r="AF8" s="56" t="str">
        <f t="shared" si="0"/>
        <v>Sun</v>
      </c>
      <c r="AG8" s="56" t="str">
        <f t="shared" si="0"/>
        <v>Mo</v>
      </c>
      <c r="AH8" s="56" t="str">
        <f t="shared" si="0"/>
        <v>Tue</v>
      </c>
      <c r="AI8" s="5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5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5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5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5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4"/>
    </row>
    <row r="9" spans="1:40" ht="26.25" customHeight="1" x14ac:dyDescent="0.2">
      <c r="A9" s="75" t="s">
        <v>3</v>
      </c>
      <c r="B9" s="76"/>
      <c r="C9" s="55"/>
      <c r="D9" s="57" t="str">
        <f>IF(F6=1,1,"")</f>
        <v/>
      </c>
      <c r="E9" s="57" t="str">
        <f>IF(F6=2,1,IF(D9="","",D9+1))</f>
        <v/>
      </c>
      <c r="F9" s="57" t="str">
        <f>IF(F6=3,1,IF(E9="","",E9+1))</f>
        <v/>
      </c>
      <c r="G9" s="57">
        <f>IF(F6=4,1,IF(F9="","",F9+1))</f>
        <v>1</v>
      </c>
      <c r="H9" s="57">
        <f>IF(F6=5,1,IF(G9="","",G9+1))</f>
        <v>2</v>
      </c>
      <c r="I9" s="57">
        <f>IF(F6=6,1,IF(H9="","",H9+1))</f>
        <v>3</v>
      </c>
      <c r="J9" s="57">
        <f>IF(F6=7,1,IF(I9="","",I9+1))</f>
        <v>4</v>
      </c>
      <c r="K9" s="57">
        <f>1+J9</f>
        <v>5</v>
      </c>
      <c r="L9" s="57">
        <f t="shared" ref="L9:AG9" si="1">1+K9</f>
        <v>6</v>
      </c>
      <c r="M9" s="57">
        <f t="shared" si="1"/>
        <v>7</v>
      </c>
      <c r="N9" s="57">
        <f t="shared" si="1"/>
        <v>8</v>
      </c>
      <c r="O9" s="57">
        <f t="shared" si="1"/>
        <v>9</v>
      </c>
      <c r="P9" s="57">
        <f t="shared" si="1"/>
        <v>10</v>
      </c>
      <c r="Q9" s="57">
        <f t="shared" si="1"/>
        <v>11</v>
      </c>
      <c r="R9" s="57">
        <f t="shared" si="1"/>
        <v>12</v>
      </c>
      <c r="S9" s="57">
        <f t="shared" si="1"/>
        <v>13</v>
      </c>
      <c r="T9" s="57">
        <f t="shared" si="1"/>
        <v>14</v>
      </c>
      <c r="U9" s="57">
        <f t="shared" si="1"/>
        <v>15</v>
      </c>
      <c r="V9" s="57">
        <f t="shared" si="1"/>
        <v>16</v>
      </c>
      <c r="W9" s="57">
        <f t="shared" si="1"/>
        <v>17</v>
      </c>
      <c r="X9" s="57">
        <f t="shared" si="1"/>
        <v>18</v>
      </c>
      <c r="Y9" s="57">
        <f t="shared" si="1"/>
        <v>19</v>
      </c>
      <c r="Z9" s="57">
        <f t="shared" si="1"/>
        <v>20</v>
      </c>
      <c r="AA9" s="57">
        <f t="shared" si="1"/>
        <v>21</v>
      </c>
      <c r="AB9" s="57">
        <f t="shared" si="1"/>
        <v>22</v>
      </c>
      <c r="AC9" s="57">
        <f t="shared" si="1"/>
        <v>23</v>
      </c>
      <c r="AD9" s="57">
        <f t="shared" si="1"/>
        <v>24</v>
      </c>
      <c r="AE9" s="57">
        <f t="shared" si="1"/>
        <v>25</v>
      </c>
      <c r="AF9" s="57">
        <f t="shared" si="1"/>
        <v>26</v>
      </c>
      <c r="AG9" s="57">
        <f t="shared" si="1"/>
        <v>27</v>
      </c>
      <c r="AH9" s="57">
        <f>IF(1+AG9&gt;=31,"",1+AG9)</f>
        <v>28</v>
      </c>
      <c r="AI9" s="57">
        <f>IF(AH9="","",IF(1+AH9&gt;=30,"",1+AH9))</f>
        <v>29</v>
      </c>
      <c r="AJ9" s="57">
        <f>IF(AI9="","",IF(1+AI9&gt;=31,"",1+AI9))</f>
        <v>30</v>
      </c>
      <c r="AK9" s="57" t="str">
        <f>IF(AJ9="","",IF(1+AJ9&gt;=31,"",1+AJ9))</f>
        <v/>
      </c>
      <c r="AL9" s="57" t="str">
        <f>IF(AK9="","",IF(1+AK9&gt;=31,"",1+AK9))</f>
        <v/>
      </c>
      <c r="AM9" s="57" t="str">
        <f>IF(AL9="","",IF(1+AL9&gt;=31,"",1+AL9))</f>
        <v/>
      </c>
      <c r="AN9" s="14"/>
    </row>
    <row r="10" spans="1:40" ht="69" customHeight="1" x14ac:dyDescent="0.2">
      <c r="A10" s="77" t="s">
        <v>41</v>
      </c>
      <c r="B10" s="78"/>
      <c r="C10" s="55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4"/>
    </row>
    <row r="11" spans="1:40" ht="16.5" customHeight="1" x14ac:dyDescent="0.2">
      <c r="A11" s="14"/>
      <c r="B11" s="18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1.75" customHeight="1" x14ac:dyDescent="0.2">
      <c r="A12" s="51" t="s">
        <v>15</v>
      </c>
      <c r="B12" s="51" t="s">
        <v>14</v>
      </c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3"/>
      <c r="AN12" s="14" t="s">
        <v>4</v>
      </c>
    </row>
    <row r="13" spans="1:40" ht="32.25" customHeight="1" x14ac:dyDescent="0.2">
      <c r="A13" s="9" t="s">
        <v>15</v>
      </c>
      <c r="B13" s="32"/>
      <c r="C13" s="10" t="s">
        <v>13</v>
      </c>
      <c r="D13" s="33"/>
      <c r="E13" s="33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">
        <f>SUM(D13:AM13)</f>
        <v>0</v>
      </c>
    </row>
    <row r="14" spans="1:40" ht="32.25" customHeight="1" x14ac:dyDescent="0.2">
      <c r="A14" s="2" t="s">
        <v>15</v>
      </c>
      <c r="B14" s="50"/>
      <c r="C14" s="2" t="s">
        <v>13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">
        <f t="shared" ref="AN14:AN26" si="2">SUM(D14:AM14)</f>
        <v>0</v>
      </c>
    </row>
    <row r="15" spans="1:40" ht="32.25" customHeight="1" x14ac:dyDescent="0.2">
      <c r="A15" s="9" t="s">
        <v>15</v>
      </c>
      <c r="B15" s="32"/>
      <c r="C15" s="10" t="s">
        <v>13</v>
      </c>
      <c r="D15" s="33"/>
      <c r="E15" s="33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2">
        <f t="shared" si="2"/>
        <v>0</v>
      </c>
    </row>
    <row r="16" spans="1:40" ht="32.25" customHeight="1" x14ac:dyDescent="0.2">
      <c r="A16" s="2" t="s">
        <v>15</v>
      </c>
      <c r="B16" s="50"/>
      <c r="C16" s="2" t="s">
        <v>13</v>
      </c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2">
        <f t="shared" si="2"/>
        <v>0</v>
      </c>
    </row>
    <row r="17" spans="1:40" ht="32.25" customHeight="1" x14ac:dyDescent="0.2">
      <c r="A17" s="9" t="s">
        <v>15</v>
      </c>
      <c r="B17" s="32"/>
      <c r="C17" s="10" t="s">
        <v>13</v>
      </c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2">
        <f t="shared" si="2"/>
        <v>0</v>
      </c>
    </row>
    <row r="18" spans="1:40" ht="32.25" customHeight="1" x14ac:dyDescent="0.2">
      <c r="A18" s="2" t="s">
        <v>15</v>
      </c>
      <c r="B18" s="50"/>
      <c r="C18" s="2" t="s">
        <v>13</v>
      </c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2">
        <f t="shared" si="2"/>
        <v>0</v>
      </c>
    </row>
    <row r="19" spans="1:40" ht="32.25" customHeight="1" x14ac:dyDescent="0.2">
      <c r="A19" s="9" t="s">
        <v>15</v>
      </c>
      <c r="B19" s="32"/>
      <c r="C19" s="10" t="s">
        <v>13</v>
      </c>
      <c r="D19" s="33"/>
      <c r="E19" s="33"/>
      <c r="F19" s="33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2">
        <f t="shared" si="2"/>
        <v>0</v>
      </c>
    </row>
    <row r="20" spans="1:40" ht="32.25" customHeight="1" x14ac:dyDescent="0.2">
      <c r="A20" s="2" t="s">
        <v>15</v>
      </c>
      <c r="B20" s="50"/>
      <c r="C20" s="2" t="s">
        <v>13</v>
      </c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>
        <f t="shared" si="2"/>
        <v>0</v>
      </c>
    </row>
    <row r="21" spans="1:40" ht="32.25" customHeight="1" x14ac:dyDescent="0.2">
      <c r="A21" s="9" t="s">
        <v>15</v>
      </c>
      <c r="B21" s="32"/>
      <c r="C21" s="10" t="s">
        <v>13</v>
      </c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2">
        <f t="shared" si="2"/>
        <v>0</v>
      </c>
    </row>
    <row r="22" spans="1:40" ht="32.25" customHeight="1" thickBot="1" x14ac:dyDescent="0.25">
      <c r="A22" s="2" t="s">
        <v>15</v>
      </c>
      <c r="B22" s="50"/>
      <c r="C22" s="2" t="s">
        <v>13</v>
      </c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">
        <f t="shared" si="2"/>
        <v>0</v>
      </c>
    </row>
    <row r="23" spans="1:40" ht="30" customHeight="1" thickBot="1" x14ac:dyDescent="0.25">
      <c r="A23" s="6" t="s">
        <v>16</v>
      </c>
      <c r="B23" s="6"/>
      <c r="C23" s="2" t="s">
        <v>13</v>
      </c>
      <c r="D23" s="7">
        <f t="shared" ref="D23:AL23" si="3">SUM(D13:D22)</f>
        <v>0</v>
      </c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7">
        <f t="shared" si="3"/>
        <v>0</v>
      </c>
      <c r="O23" s="7">
        <f t="shared" si="3"/>
        <v>0</v>
      </c>
      <c r="P23" s="7">
        <f t="shared" si="3"/>
        <v>0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  <c r="V23" s="7">
        <f t="shared" si="3"/>
        <v>0</v>
      </c>
      <c r="W23" s="7">
        <f t="shared" si="3"/>
        <v>0</v>
      </c>
      <c r="X23" s="7">
        <f t="shared" si="3"/>
        <v>0</v>
      </c>
      <c r="Y23" s="7">
        <f t="shared" si="3"/>
        <v>0</v>
      </c>
      <c r="Z23" s="7">
        <f t="shared" si="3"/>
        <v>0</v>
      </c>
      <c r="AA23" s="7">
        <f t="shared" si="3"/>
        <v>0</v>
      </c>
      <c r="AB23" s="7">
        <f t="shared" si="3"/>
        <v>0</v>
      </c>
      <c r="AC23" s="7">
        <f t="shared" si="3"/>
        <v>0</v>
      </c>
      <c r="AD23" s="7">
        <f t="shared" si="3"/>
        <v>0</v>
      </c>
      <c r="AE23" s="7">
        <f t="shared" si="3"/>
        <v>0</v>
      </c>
      <c r="AF23" s="7">
        <f t="shared" si="3"/>
        <v>0</v>
      </c>
      <c r="AG23" s="7">
        <f t="shared" si="3"/>
        <v>0</v>
      </c>
      <c r="AH23" s="7">
        <f t="shared" si="3"/>
        <v>0</v>
      </c>
      <c r="AI23" s="7">
        <f t="shared" si="3"/>
        <v>0</v>
      </c>
      <c r="AJ23" s="7">
        <f t="shared" si="3"/>
        <v>0</v>
      </c>
      <c r="AK23" s="7">
        <f t="shared" si="3"/>
        <v>0</v>
      </c>
      <c r="AL23" s="7">
        <f t="shared" si="3"/>
        <v>0</v>
      </c>
      <c r="AM23" s="7"/>
      <c r="AN23" s="7">
        <f t="shared" si="2"/>
        <v>0</v>
      </c>
    </row>
    <row r="24" spans="1:40" ht="30" customHeight="1" x14ac:dyDescent="0.2">
      <c r="A24" s="49" t="s">
        <v>40</v>
      </c>
      <c r="B24" s="5"/>
      <c r="C24" s="2" t="s">
        <v>13</v>
      </c>
      <c r="D24" s="36"/>
      <c r="E24" s="36"/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61"/>
      <c r="AN24" s="2">
        <f t="shared" si="2"/>
        <v>0</v>
      </c>
    </row>
    <row r="25" spans="1:40" ht="30" customHeight="1" thickBot="1" x14ac:dyDescent="0.25">
      <c r="A25" s="3" t="s">
        <v>22</v>
      </c>
      <c r="B25" s="3"/>
      <c r="C25" s="2" t="s">
        <v>13</v>
      </c>
      <c r="D25" s="38"/>
      <c r="E25" s="38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2">
        <f t="shared" si="2"/>
        <v>0</v>
      </c>
    </row>
    <row r="26" spans="1:40" ht="30" customHeight="1" thickTop="1" x14ac:dyDescent="0.2">
      <c r="A26" s="4" t="s">
        <v>18</v>
      </c>
      <c r="B26" s="4"/>
      <c r="C26" s="2" t="s">
        <v>13</v>
      </c>
      <c r="D26" s="8">
        <f t="shared" ref="D26:AL26" si="4">SUM(D23:D25)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8">
        <f t="shared" si="4"/>
        <v>0</v>
      </c>
      <c r="U26" s="8">
        <f t="shared" si="4"/>
        <v>0</v>
      </c>
      <c r="V26" s="8">
        <f t="shared" si="4"/>
        <v>0</v>
      </c>
      <c r="W26" s="8">
        <f t="shared" si="4"/>
        <v>0</v>
      </c>
      <c r="X26" s="8">
        <f t="shared" si="4"/>
        <v>0</v>
      </c>
      <c r="Y26" s="8">
        <f t="shared" si="4"/>
        <v>0</v>
      </c>
      <c r="Z26" s="8">
        <f t="shared" si="4"/>
        <v>0</v>
      </c>
      <c r="AA26" s="8">
        <f t="shared" si="4"/>
        <v>0</v>
      </c>
      <c r="AB26" s="8">
        <f t="shared" si="4"/>
        <v>0</v>
      </c>
      <c r="AC26" s="8">
        <f t="shared" si="4"/>
        <v>0</v>
      </c>
      <c r="AD26" s="8">
        <f t="shared" si="4"/>
        <v>0</v>
      </c>
      <c r="AE26" s="8">
        <f t="shared" si="4"/>
        <v>0</v>
      </c>
      <c r="AF26" s="8">
        <f t="shared" si="4"/>
        <v>0</v>
      </c>
      <c r="AG26" s="8">
        <f t="shared" si="4"/>
        <v>0</v>
      </c>
      <c r="AH26" s="8">
        <f t="shared" si="4"/>
        <v>0</v>
      </c>
      <c r="AI26" s="8">
        <f t="shared" si="4"/>
        <v>0</v>
      </c>
      <c r="AJ26" s="8">
        <f t="shared" si="4"/>
        <v>0</v>
      </c>
      <c r="AK26" s="8">
        <f t="shared" si="4"/>
        <v>0</v>
      </c>
      <c r="AL26" s="8">
        <f t="shared" si="4"/>
        <v>0</v>
      </c>
      <c r="AM26" s="8"/>
      <c r="AN26" s="8">
        <f t="shared" si="2"/>
        <v>0</v>
      </c>
    </row>
    <row r="27" spans="1:4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</row>
    <row r="28" spans="1:40" ht="46.5" customHeight="1" x14ac:dyDescent="0.2">
      <c r="A28" s="70" t="s">
        <v>19</v>
      </c>
      <c r="B28" s="70"/>
      <c r="C28" s="74"/>
      <c r="D28" s="73"/>
      <c r="E28" s="73"/>
      <c r="F28" s="73"/>
      <c r="G28" s="73"/>
      <c r="H28" s="71" t="s">
        <v>20</v>
      </c>
      <c r="I28" s="70"/>
      <c r="J28" s="74"/>
      <c r="K28" s="73"/>
      <c r="L28" s="73"/>
      <c r="M28" s="73"/>
      <c r="N28" s="73"/>
      <c r="O28" s="73"/>
      <c r="P28" s="73"/>
      <c r="Q28" s="13"/>
      <c r="R28" s="71" t="s">
        <v>12</v>
      </c>
      <c r="S28" s="71"/>
      <c r="T28" s="71"/>
      <c r="U28" s="71"/>
      <c r="V28" s="74"/>
      <c r="W28" s="73"/>
      <c r="X28" s="73"/>
      <c r="Y28" s="73"/>
      <c r="Z28" s="73"/>
      <c r="AA28" s="70" t="s">
        <v>20</v>
      </c>
      <c r="AB28" s="70"/>
      <c r="AC28" s="74"/>
      <c r="AD28" s="73"/>
      <c r="AE28" s="73"/>
      <c r="AF28" s="73"/>
      <c r="AG28" s="73"/>
      <c r="AH28" s="73"/>
      <c r="AI28" s="73"/>
      <c r="AJ28" s="13"/>
      <c r="AK28" s="13"/>
      <c r="AL28" s="13"/>
      <c r="AM28" s="13"/>
      <c r="AN28" s="14"/>
    </row>
    <row r="29" spans="1:40" ht="36" customHeight="1" x14ac:dyDescent="0.2">
      <c r="A29" s="70" t="s">
        <v>27</v>
      </c>
      <c r="B29" s="70"/>
      <c r="C29" s="84"/>
      <c r="D29" s="85"/>
      <c r="E29" s="85"/>
      <c r="F29" s="13"/>
      <c r="G29" s="13"/>
      <c r="H29" s="13"/>
      <c r="I29" s="13"/>
      <c r="J29" s="13"/>
      <c r="K29" s="13"/>
      <c r="L29" s="48"/>
      <c r="M29" s="13"/>
      <c r="N29" s="13"/>
      <c r="O29" s="13"/>
      <c r="P29" s="13"/>
      <c r="Q29" s="13"/>
      <c r="R29" s="71" t="s">
        <v>27</v>
      </c>
      <c r="S29" s="71"/>
      <c r="T29" s="71"/>
      <c r="U29" s="71"/>
      <c r="V29" s="84"/>
      <c r="W29" s="85"/>
      <c r="X29" s="8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</row>
    <row r="30" spans="1:4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5"/>
    </row>
    <row r="31" spans="1:40" s="47" customFormat="1" ht="18.75" customHeight="1" x14ac:dyDescent="0.2">
      <c r="A31" s="106" t="s">
        <v>21</v>
      </c>
      <c r="B31" s="107"/>
      <c r="C31" s="107"/>
      <c r="D31" s="108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1:40" s="47" customFormat="1" ht="18.75" customHeight="1" x14ac:dyDescent="0.2">
      <c r="A32" s="109"/>
      <c r="B32" s="110"/>
      <c r="C32" s="110"/>
      <c r="D32" s="111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s="47" customFormat="1" ht="18.75" customHeight="1" x14ac:dyDescent="0.2">
      <c r="A33" s="109"/>
      <c r="B33" s="110"/>
      <c r="C33" s="110"/>
      <c r="D33" s="111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</row>
    <row r="34" spans="1:40" s="47" customFormat="1" ht="18.75" customHeight="1" x14ac:dyDescent="0.2">
      <c r="A34" s="109"/>
      <c r="B34" s="110"/>
      <c r="C34" s="110"/>
      <c r="D34" s="111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1"/>
    </row>
    <row r="35" spans="1:40" s="47" customFormat="1" ht="18.75" customHeight="1" x14ac:dyDescent="0.2">
      <c r="A35" s="109"/>
      <c r="B35" s="110"/>
      <c r="C35" s="110"/>
      <c r="D35" s="111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1"/>
    </row>
    <row r="36" spans="1:40" s="47" customFormat="1" ht="18.75" customHeight="1" x14ac:dyDescent="0.2">
      <c r="A36" s="112"/>
      <c r="B36" s="113"/>
      <c r="C36" s="113"/>
      <c r="D36" s="11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4"/>
    </row>
    <row r="37" spans="1:40" ht="7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9.25" customHeight="1" x14ac:dyDescent="0.2">
      <c r="A38" s="81" t="s">
        <v>43</v>
      </c>
      <c r="B38" s="82"/>
      <c r="C38" s="82"/>
      <c r="D38" s="82"/>
      <c r="E38" s="83"/>
      <c r="F38" s="7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</sheetData>
  <sheetProtection algorithmName="SHA-512" hashValue="H0/zZ65pzN5D2iBOZG+b52SRaY0dx99TNGufLUPWGC2eEb0W0WtGo9BvwjZ1rmDYhzZfsorBNpkn6ndWTmRQ3Q==" saltValue="0pN4is4AfflTUth12YFZlg==" spinCount="100000" sheet="1" objects="1" scenarios="1"/>
  <mergeCells count="25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</mergeCells>
  <conditionalFormatting sqref="G13:G22 G24:G25">
    <cfRule type="expression" dxfId="187" priority="39">
      <formula>CELL("inhalt",G$8)=""</formula>
    </cfRule>
  </conditionalFormatting>
  <conditionalFormatting sqref="D26">
    <cfRule type="expression" dxfId="186" priority="29">
      <formula>CELL("inhalt",D$8)=""</formula>
    </cfRule>
  </conditionalFormatting>
  <conditionalFormatting sqref="H13:AM22 H24:AM25">
    <cfRule type="expression" dxfId="185" priority="24">
      <formula>CELL("inhalt",H$8)=""</formula>
    </cfRule>
  </conditionalFormatting>
  <conditionalFormatting sqref="E13:E22 E24:E25">
    <cfRule type="expression" dxfId="184" priority="45">
      <formula>CELL("inhalt",E$8)=""</formula>
    </cfRule>
    <cfRule type="expression" dxfId="183" priority="46">
      <formula>WEEKDAY(E$8,2)&gt;5</formula>
    </cfRule>
  </conditionalFormatting>
  <conditionalFormatting sqref="E13:E22 E24:E25">
    <cfRule type="expression" dxfId="182" priority="44">
      <formula>WEEKDAY(E$8,2)&gt;5</formula>
    </cfRule>
  </conditionalFormatting>
  <conditionalFormatting sqref="F13:F22 F24:F25">
    <cfRule type="expression" dxfId="181" priority="42">
      <formula>CELL("inhalt",F$8)=""</formula>
    </cfRule>
    <cfRule type="expression" dxfId="180" priority="43">
      <formula>WEEKDAY(F$8,2)&gt;5</formula>
    </cfRule>
  </conditionalFormatting>
  <conditionalFormatting sqref="F13:F22 F24:F25">
    <cfRule type="expression" dxfId="179" priority="41">
      <formula>WEEKDAY(F$8,2)&gt;5</formula>
    </cfRule>
  </conditionalFormatting>
  <conditionalFormatting sqref="G13:G22 G24:G25">
    <cfRule type="expression" dxfId="178" priority="40">
      <formula>WEEKDAY(G$8,2)&gt;5</formula>
    </cfRule>
  </conditionalFormatting>
  <conditionalFormatting sqref="E23:G23">
    <cfRule type="expression" dxfId="177" priority="38">
      <formula>CELL("inhalt",E$8)=""</formula>
    </cfRule>
  </conditionalFormatting>
  <conditionalFormatting sqref="E23:G23">
    <cfRule type="expression" dxfId="176" priority="37">
      <formula>CELL("inhalt",E$8)=""</formula>
    </cfRule>
  </conditionalFormatting>
  <conditionalFormatting sqref="E26:G26">
    <cfRule type="expression" dxfId="175" priority="36">
      <formula>CELL("inhalt",E$8)=""</formula>
    </cfRule>
  </conditionalFormatting>
  <conditionalFormatting sqref="E26:G26">
    <cfRule type="expression" dxfId="174" priority="35">
      <formula>CELL("inhalt",E$8)=""</formula>
    </cfRule>
  </conditionalFormatting>
  <conditionalFormatting sqref="D13:D22 D24:D25">
    <cfRule type="expression" dxfId="173" priority="33">
      <formula>CELL("inhalt",D$8)=""</formula>
    </cfRule>
    <cfRule type="expression" dxfId="172" priority="34">
      <formula>WEEKDAY(D$8,2)&gt;5</formula>
    </cfRule>
  </conditionalFormatting>
  <conditionalFormatting sqref="D13:D22 D24:D25">
    <cfRule type="expression" dxfId="171" priority="32">
      <formula>WEEKDAY(D$8,2)&gt;5</formula>
    </cfRule>
  </conditionalFormatting>
  <conditionalFormatting sqref="D23">
    <cfRule type="expression" dxfId="170" priority="31">
      <formula>CELL("inhalt",D$8)=""</formula>
    </cfRule>
  </conditionalFormatting>
  <conditionalFormatting sqref="D23">
    <cfRule type="expression" dxfId="169" priority="30">
      <formula>CELL("inhalt",D$8)=""</formula>
    </cfRule>
  </conditionalFormatting>
  <conditionalFormatting sqref="D26">
    <cfRule type="expression" dxfId="168" priority="28">
      <formula>CELL("inhalt",D$8)=""</formula>
    </cfRule>
  </conditionalFormatting>
  <conditionalFormatting sqref="G13:G26">
    <cfRule type="expression" dxfId="167" priority="27">
      <formula>G$10="NB"</formula>
    </cfRule>
    <cfRule type="expression" dxfId="166" priority="47">
      <formula>OR(G$8="Sat",G$8="Sun")</formula>
    </cfRule>
  </conditionalFormatting>
  <conditionalFormatting sqref="H13:AM22 H24:AM25">
    <cfRule type="expression" dxfId="165" priority="25">
      <formula>WEEKDAY(H$8,2)&gt;5</formula>
    </cfRule>
  </conditionalFormatting>
  <conditionalFormatting sqref="H23:AM23">
    <cfRule type="expression" dxfId="164" priority="23">
      <formula>CELL("inhalt",H$8)=""</formula>
    </cfRule>
  </conditionalFormatting>
  <conditionalFormatting sqref="H23:AM23">
    <cfRule type="expression" dxfId="163" priority="22">
      <formula>CELL("inhalt",H$8)=""</formula>
    </cfRule>
  </conditionalFormatting>
  <conditionalFormatting sqref="H26:AM26">
    <cfRule type="expression" dxfId="162" priority="21">
      <formula>CELL("inhalt",H$8)=""</formula>
    </cfRule>
  </conditionalFormatting>
  <conditionalFormatting sqref="H26:AM26">
    <cfRule type="expression" dxfId="161" priority="20">
      <formula>CELL("inhalt",H$8)=""</formula>
    </cfRule>
  </conditionalFormatting>
  <conditionalFormatting sqref="H13:AM26">
    <cfRule type="expression" dxfId="160" priority="19">
      <formula>H$10="NB"</formula>
    </cfRule>
    <cfRule type="expression" dxfId="159" priority="26">
      <formula>OR(H$8="Sat",H$8="Sun")</formula>
    </cfRule>
  </conditionalFormatting>
  <conditionalFormatting sqref="G8">
    <cfRule type="expression" dxfId="158" priority="6">
      <formula>CELL("inhalt",G$8)=""</formula>
    </cfRule>
  </conditionalFormatting>
  <conditionalFormatting sqref="G8">
    <cfRule type="expression" dxfId="157" priority="4">
      <formula>OR(G$8="Sat",G$8="Sun")</formula>
    </cfRule>
    <cfRule type="expression" dxfId="156" priority="5">
      <formula>G$10="NB"</formula>
    </cfRule>
  </conditionalFormatting>
  <conditionalFormatting sqref="D8:F8">
    <cfRule type="expression" dxfId="155" priority="3">
      <formula>CELL("inhalt",D$8)=""</formula>
    </cfRule>
  </conditionalFormatting>
  <conditionalFormatting sqref="D8:F8">
    <cfRule type="expression" dxfId="154" priority="1">
      <formula>OR(D$8="Sat",D$8="Sun")</formula>
    </cfRule>
    <cfRule type="expression" dxfId="153" priority="2">
      <formula>D$10="NB"</formula>
    </cfRule>
  </conditionalFormatting>
  <conditionalFormatting sqref="G9:G10">
    <cfRule type="expression" dxfId="152" priority="17">
      <formula>CELL("inhalt",G$8)=""</formula>
    </cfRule>
  </conditionalFormatting>
  <conditionalFormatting sqref="G9:G10">
    <cfRule type="expression" dxfId="151" priority="16">
      <formula>G$10="NB"</formula>
    </cfRule>
    <cfRule type="expression" dxfId="150" priority="18">
      <formula>OR(G$8="Sat",G$8="Sun")</formula>
    </cfRule>
  </conditionalFormatting>
  <conditionalFormatting sqref="H9:AM10">
    <cfRule type="expression" dxfId="149" priority="14">
      <formula>CELL("inhalt",H$8)=""</formula>
    </cfRule>
  </conditionalFormatting>
  <conditionalFormatting sqref="H9:AM10">
    <cfRule type="expression" dxfId="148" priority="13">
      <formula>H$10="NB"</formula>
    </cfRule>
    <cfRule type="expression" dxfId="147" priority="15">
      <formula>OR(H$8="Sat",H$8="Sun")</formula>
    </cfRule>
  </conditionalFormatting>
  <conditionalFormatting sqref="H8:AM8">
    <cfRule type="expression" dxfId="146" priority="12">
      <formula>CELL("inhalt",H$8)=""</formula>
    </cfRule>
  </conditionalFormatting>
  <conditionalFormatting sqref="H8:AM8">
    <cfRule type="expression" dxfId="145" priority="10">
      <formula>OR(H$8="Sat",H$8="Sun")</formula>
    </cfRule>
    <cfRule type="expression" dxfId="144" priority="11">
      <formula>H$10="NB"</formula>
    </cfRule>
  </conditionalFormatting>
  <conditionalFormatting sqref="D9:F10">
    <cfRule type="expression" dxfId="143" priority="8">
      <formula>CELL("inhalt",D$8)=""</formula>
    </cfRule>
  </conditionalFormatting>
  <conditionalFormatting sqref="D9:F10">
    <cfRule type="expression" dxfId="142" priority="7">
      <formula>D$10="NB"</formula>
    </cfRule>
    <cfRule type="expression" dxfId="141" priority="9">
      <formula>OR(D$8="Sat",D$8="Sun")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Mueller</cp:lastModifiedBy>
  <cp:lastPrinted>2016-01-12T13:25:17Z</cp:lastPrinted>
  <dcterms:created xsi:type="dcterms:W3CDTF">2015-06-22T11:42:01Z</dcterms:created>
  <dcterms:modified xsi:type="dcterms:W3CDTF">2021-01-15T07:54:15Z</dcterms:modified>
</cp:coreProperties>
</file>