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Volumes/Shared/Teammitglieder/Müller/15 HORIZON EUROPE HEU/Timesheets ab 2022/"/>
    </mc:Choice>
  </mc:AlternateContent>
  <xr:revisionPtr revIDLastSave="0" documentId="8_{8E2E2084-7741-BE43-89AB-7AF7807CC846}" xr6:coauthVersionLast="47" xr6:coauthVersionMax="47" xr10:uidLastSave="{00000000-0000-0000-0000-000000000000}"/>
  <bookViews>
    <workbookView xWindow="1200" yWindow="500" windowWidth="25600" windowHeight="14400" firstSheet="1" activeTab="4" xr2:uid="{00000000-000D-0000-FFFF-FFFF00000000}"/>
  </bookViews>
  <sheets>
    <sheet name="January" sheetId="1" r:id="rId1"/>
    <sheet name="February" sheetId="3" r:id="rId2"/>
    <sheet name="March" sheetId="4" r:id="rId3"/>
    <sheet name="April" sheetId="5" r:id="rId4"/>
    <sheet name="May" sheetId="6" r:id="rId5"/>
    <sheet name="June" sheetId="7" r:id="rId6"/>
    <sheet name="July" sheetId="8" r:id="rId7"/>
    <sheet name="August" sheetId="9" r:id="rId8"/>
    <sheet name="September" sheetId="10" r:id="rId9"/>
    <sheet name="October" sheetId="12" r:id="rId10"/>
    <sheet name="November" sheetId="13" r:id="rId11"/>
    <sheet name="December" sheetId="14" r:id="rId12"/>
    <sheet name="Summary" sheetId="17" r:id="rId13"/>
  </sheets>
  <definedNames>
    <definedName name="Year" localSheetId="0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8" i="12" l="1"/>
  <c r="AM23" i="12"/>
  <c r="AM26" i="12" s="1"/>
  <c r="AI23" i="13"/>
  <c r="AI26" i="13" s="1"/>
  <c r="AI9" i="13"/>
  <c r="AI8" i="13"/>
  <c r="AL23" i="12"/>
  <c r="AL26" i="12" s="1"/>
  <c r="AK23" i="12"/>
  <c r="AK26" i="12" s="1"/>
  <c r="AN25" i="12"/>
  <c r="AN24" i="12"/>
  <c r="AN22" i="12"/>
  <c r="AN21" i="12"/>
  <c r="AN20" i="12"/>
  <c r="AN19" i="12"/>
  <c r="AN18" i="12"/>
  <c r="AN17" i="12"/>
  <c r="AN16" i="12"/>
  <c r="AN15" i="12"/>
  <c r="AN14" i="12"/>
  <c r="AN13" i="12"/>
  <c r="H23" i="12"/>
  <c r="H26" i="12" s="1"/>
  <c r="G23" i="12"/>
  <c r="G26" i="12" s="1"/>
  <c r="G9" i="12"/>
  <c r="H9" i="12" s="1"/>
  <c r="G8" i="12"/>
  <c r="H8" i="12" s="1"/>
  <c r="F26" i="9"/>
  <c r="E26" i="9"/>
  <c r="G23" i="9"/>
  <c r="G26" i="9" s="1"/>
  <c r="F23" i="9"/>
  <c r="E23" i="9"/>
  <c r="AM23" i="8"/>
  <c r="AM26" i="8" s="1"/>
  <c r="AM25" i="1"/>
  <c r="D10" i="17" s="1"/>
  <c r="AM24" i="1"/>
  <c r="D9" i="17" s="1"/>
  <c r="AN26" i="6"/>
  <c r="AN25" i="6"/>
  <c r="AN24" i="6"/>
  <c r="AN22" i="6"/>
  <c r="AN21" i="6"/>
  <c r="AN20" i="6"/>
  <c r="AN19" i="6"/>
  <c r="AN18" i="6"/>
  <c r="AN17" i="6"/>
  <c r="AN16" i="6"/>
  <c r="AN15" i="6"/>
  <c r="AN14" i="6"/>
  <c r="AN13" i="6"/>
  <c r="I8" i="5"/>
  <c r="I9" i="5"/>
  <c r="I23" i="5"/>
  <c r="I26" i="5" s="1"/>
  <c r="L23" i="5"/>
  <c r="L26" i="5" s="1"/>
  <c r="Z23" i="5"/>
  <c r="Z26" i="5" s="1"/>
  <c r="W23" i="5"/>
  <c r="W26" i="5" s="1"/>
  <c r="AM22" i="1"/>
  <c r="AM21" i="1"/>
  <c r="AM20" i="1"/>
  <c r="AM19" i="1"/>
  <c r="AM18" i="1"/>
  <c r="AM17" i="1"/>
  <c r="AM16" i="1"/>
  <c r="AM15" i="1"/>
  <c r="AM14" i="1"/>
  <c r="AM13" i="1"/>
  <c r="AL23" i="1"/>
  <c r="AL26" i="1" s="1"/>
  <c r="G23" i="1"/>
  <c r="G26" i="1" s="1"/>
  <c r="F23" i="1"/>
  <c r="F26" i="1" s="1"/>
  <c r="F9" i="1"/>
  <c r="G9" i="1" s="1"/>
  <c r="F8" i="1"/>
  <c r="G8" i="1" s="1"/>
  <c r="AL9" i="1"/>
  <c r="AL8" i="1"/>
  <c r="H23" i="1"/>
  <c r="H26" i="1" s="1"/>
  <c r="I23" i="1"/>
  <c r="I26" i="1" s="1"/>
  <c r="J23" i="1"/>
  <c r="J26" i="1" s="1"/>
  <c r="K23" i="1"/>
  <c r="L23" i="1"/>
  <c r="M23" i="1"/>
  <c r="M26" i="1" s="1"/>
  <c r="N23" i="1"/>
  <c r="N26" i="1" s="1"/>
  <c r="O23" i="1"/>
  <c r="P23" i="1"/>
  <c r="Q23" i="1"/>
  <c r="Q26" i="1" s="1"/>
  <c r="R23" i="1"/>
  <c r="R26" i="1" s="1"/>
  <c r="S23" i="1"/>
  <c r="T23" i="1"/>
  <c r="U23" i="1"/>
  <c r="U26" i="1" s="1"/>
  <c r="AM26" i="1" s="1"/>
  <c r="V23" i="1"/>
  <c r="V26" i="1" s="1"/>
  <c r="W23" i="1"/>
  <c r="X23" i="1"/>
  <c r="Y23" i="1"/>
  <c r="Y26" i="1" s="1"/>
  <c r="Z23" i="1"/>
  <c r="Z26" i="1" s="1"/>
  <c r="AA23" i="1"/>
  <c r="AA26" i="1" s="1"/>
  <c r="AB23" i="1"/>
  <c r="AC23" i="1"/>
  <c r="AC26" i="1" s="1"/>
  <c r="AD23" i="1"/>
  <c r="AD26" i="1" s="1"/>
  <c r="AE23" i="1"/>
  <c r="AF23" i="1"/>
  <c r="AG23" i="1"/>
  <c r="AG26" i="1" s="1"/>
  <c r="AH23" i="1"/>
  <c r="AH26" i="1" s="1"/>
  <c r="AI23" i="1"/>
  <c r="AJ23" i="1"/>
  <c r="K26" i="1"/>
  <c r="L26" i="1"/>
  <c r="O26" i="1"/>
  <c r="P26" i="1"/>
  <c r="S26" i="1"/>
  <c r="T26" i="1"/>
  <c r="W26" i="1"/>
  <c r="X26" i="1"/>
  <c r="AB26" i="1"/>
  <c r="AE26" i="1"/>
  <c r="AF26" i="1"/>
  <c r="AI26" i="1"/>
  <c r="AJ26" i="1"/>
  <c r="AL9" i="6"/>
  <c r="AL8" i="6"/>
  <c r="F23" i="6"/>
  <c r="F26" i="6" s="1"/>
  <c r="E23" i="6"/>
  <c r="E26" i="6" s="1"/>
  <c r="H23" i="6"/>
  <c r="H26" i="6" s="1"/>
  <c r="H9" i="6"/>
  <c r="H8" i="6"/>
  <c r="M1" i="17"/>
  <c r="J1" i="17"/>
  <c r="G1" i="17"/>
  <c r="C1" i="17"/>
  <c r="C3" i="17"/>
  <c r="AI23" i="7"/>
  <c r="AI26" i="7" s="1"/>
  <c r="AM23" i="6"/>
  <c r="AM26" i="6" s="1"/>
  <c r="I23" i="6"/>
  <c r="I26" i="6" s="1"/>
  <c r="J23" i="6"/>
  <c r="K23" i="6"/>
  <c r="L23" i="6"/>
  <c r="L26" i="6" s="1"/>
  <c r="M23" i="6"/>
  <c r="M26" i="6" s="1"/>
  <c r="N23" i="6"/>
  <c r="N26" i="6" s="1"/>
  <c r="O23" i="6"/>
  <c r="O26" i="6" s="1"/>
  <c r="P23" i="6"/>
  <c r="P26" i="6" s="1"/>
  <c r="Q23" i="6"/>
  <c r="Q26" i="6" s="1"/>
  <c r="R23" i="6"/>
  <c r="S23" i="6"/>
  <c r="T23" i="6"/>
  <c r="T26" i="6" s="1"/>
  <c r="U23" i="6"/>
  <c r="U26" i="6" s="1"/>
  <c r="V23" i="6"/>
  <c r="V26" i="6" s="1"/>
  <c r="W23" i="6"/>
  <c r="W26" i="6" s="1"/>
  <c r="X23" i="6"/>
  <c r="X26" i="6" s="1"/>
  <c r="Y23" i="6"/>
  <c r="Y26" i="6" s="1"/>
  <c r="Z23" i="6"/>
  <c r="AA23" i="6"/>
  <c r="AB23" i="6"/>
  <c r="AB26" i="6" s="1"/>
  <c r="AC23" i="6"/>
  <c r="AC26" i="6" s="1"/>
  <c r="AD23" i="6"/>
  <c r="AD26" i="6" s="1"/>
  <c r="AE23" i="6"/>
  <c r="AE26" i="6" s="1"/>
  <c r="AF23" i="6"/>
  <c r="AF26" i="6" s="1"/>
  <c r="AG23" i="6"/>
  <c r="AG26" i="6" s="1"/>
  <c r="AH23" i="6"/>
  <c r="AH26" i="6" s="1"/>
  <c r="AI23" i="6"/>
  <c r="AI26" i="6" s="1"/>
  <c r="J26" i="6"/>
  <c r="K26" i="6"/>
  <c r="R26" i="6"/>
  <c r="S26" i="6"/>
  <c r="Z26" i="6"/>
  <c r="AA26" i="6"/>
  <c r="AN23" i="6" l="1"/>
  <c r="AM23" i="1"/>
  <c r="D8" i="17"/>
  <c r="D11" i="17"/>
  <c r="Q5" i="14"/>
  <c r="Q5" i="13"/>
  <c r="Q5" i="12"/>
  <c r="Q5" i="10"/>
  <c r="Q5" i="9"/>
  <c r="Q5" i="8"/>
  <c r="Q5" i="7"/>
  <c r="Q5" i="6"/>
  <c r="Q5" i="5"/>
  <c r="Q5" i="4"/>
  <c r="Q5" i="3" s="1"/>
  <c r="O3" i="14"/>
  <c r="C3" i="14"/>
  <c r="AD1" i="14"/>
  <c r="X1" i="14"/>
  <c r="Q1" i="14"/>
  <c r="D1" i="14"/>
  <c r="O3" i="13"/>
  <c r="C3" i="13"/>
  <c r="AD1" i="13"/>
  <c r="X1" i="13"/>
  <c r="Q1" i="13"/>
  <c r="D1" i="13"/>
  <c r="O3" i="12"/>
  <c r="C3" i="12"/>
  <c r="AD1" i="12"/>
  <c r="X1" i="12"/>
  <c r="Q1" i="12"/>
  <c r="D1" i="12"/>
  <c r="O3" i="10"/>
  <c r="C3" i="10"/>
  <c r="AD1" i="10"/>
  <c r="X1" i="10"/>
  <c r="Q1" i="10"/>
  <c r="D1" i="10"/>
  <c r="O3" i="9"/>
  <c r="C3" i="9"/>
  <c r="AD1" i="9"/>
  <c r="X1" i="9"/>
  <c r="Q1" i="9"/>
  <c r="D1" i="9"/>
  <c r="O3" i="8"/>
  <c r="C3" i="8"/>
  <c r="AD1" i="8"/>
  <c r="X1" i="8"/>
  <c r="Q1" i="8"/>
  <c r="D1" i="8"/>
  <c r="O3" i="7"/>
  <c r="C3" i="7"/>
  <c r="AD1" i="7"/>
  <c r="X1" i="7"/>
  <c r="Q1" i="7"/>
  <c r="D1" i="7"/>
  <c r="O3" i="6"/>
  <c r="C3" i="6"/>
  <c r="AD1" i="6"/>
  <c r="X1" i="6"/>
  <c r="Q1" i="6"/>
  <c r="D1" i="6"/>
  <c r="O3" i="5"/>
  <c r="C3" i="5"/>
  <c r="AD1" i="5"/>
  <c r="X1" i="5"/>
  <c r="Q1" i="5"/>
  <c r="D1" i="5"/>
  <c r="O3" i="4"/>
  <c r="C3" i="4"/>
  <c r="AD1" i="4"/>
  <c r="X1" i="4"/>
  <c r="Q1" i="4"/>
  <c r="D1" i="4"/>
  <c r="O3" i="3"/>
  <c r="C3" i="3"/>
  <c r="AD1" i="3"/>
  <c r="X1" i="3"/>
  <c r="Q1" i="3"/>
  <c r="D1" i="3"/>
  <c r="H6" i="14" l="1"/>
  <c r="H6" i="13"/>
  <c r="H6" i="12"/>
  <c r="F6" i="12" s="1"/>
  <c r="H6" i="10"/>
  <c r="F6" i="10" s="1"/>
  <c r="D9" i="10" s="1"/>
  <c r="E9" i="10" s="1"/>
  <c r="F9" i="10" s="1"/>
  <c r="G9" i="10" s="1"/>
  <c r="H9" i="10" s="1"/>
  <c r="I9" i="10" s="1"/>
  <c r="J9" i="10" s="1"/>
  <c r="F6" i="14"/>
  <c r="D9" i="14" s="1"/>
  <c r="E9" i="14" s="1"/>
  <c r="F9" i="14" s="1"/>
  <c r="G9" i="14" s="1"/>
  <c r="F6" i="13"/>
  <c r="D9" i="13" s="1"/>
  <c r="E9" i="13" s="1"/>
  <c r="F9" i="13" s="1"/>
  <c r="G9" i="13" s="1"/>
  <c r="H9" i="13" s="1"/>
  <c r="I9" i="13" s="1"/>
  <c r="J9" i="13" s="1"/>
  <c r="D8" i="13"/>
  <c r="E8" i="13" s="1"/>
  <c r="F8" i="13" s="1"/>
  <c r="G8" i="13" s="1"/>
  <c r="H8" i="13" s="1"/>
  <c r="I8" i="13" s="1"/>
  <c r="J8" i="13" s="1"/>
  <c r="AN25" i="14"/>
  <c r="AN24" i="14"/>
  <c r="AL23" i="14"/>
  <c r="AL26" i="14" s="1"/>
  <c r="AK23" i="14"/>
  <c r="AK26" i="14" s="1"/>
  <c r="AJ23" i="14"/>
  <c r="AJ26" i="14" s="1"/>
  <c r="AI23" i="14"/>
  <c r="AI26" i="14" s="1"/>
  <c r="AH23" i="14"/>
  <c r="AH26" i="14" s="1"/>
  <c r="AG23" i="14"/>
  <c r="AG26" i="14" s="1"/>
  <c r="AF23" i="14"/>
  <c r="AF26" i="14" s="1"/>
  <c r="AE23" i="14"/>
  <c r="AE26" i="14" s="1"/>
  <c r="AD23" i="14"/>
  <c r="AD26" i="14" s="1"/>
  <c r="AC23" i="14"/>
  <c r="AC26" i="14" s="1"/>
  <c r="AB23" i="14"/>
  <c r="AB26" i="14" s="1"/>
  <c r="AA23" i="14"/>
  <c r="AA26" i="14" s="1"/>
  <c r="Z23" i="14"/>
  <c r="Z26" i="14" s="1"/>
  <c r="Y23" i="14"/>
  <c r="Y26" i="14" s="1"/>
  <c r="X23" i="14"/>
  <c r="X26" i="14" s="1"/>
  <c r="W23" i="14"/>
  <c r="W26" i="14" s="1"/>
  <c r="V23" i="14"/>
  <c r="V26" i="14" s="1"/>
  <c r="U23" i="14"/>
  <c r="U26" i="14" s="1"/>
  <c r="T23" i="14"/>
  <c r="T26" i="14" s="1"/>
  <c r="S23" i="14"/>
  <c r="S26" i="14" s="1"/>
  <c r="R23" i="14"/>
  <c r="R26" i="14" s="1"/>
  <c r="Q23" i="14"/>
  <c r="Q26" i="14" s="1"/>
  <c r="P23" i="14"/>
  <c r="P26" i="14" s="1"/>
  <c r="O23" i="14"/>
  <c r="O26" i="14" s="1"/>
  <c r="N23" i="14"/>
  <c r="N26" i="14" s="1"/>
  <c r="M23" i="14"/>
  <c r="M26" i="14" s="1"/>
  <c r="L23" i="14"/>
  <c r="L26" i="14" s="1"/>
  <c r="K23" i="14"/>
  <c r="K26" i="14" s="1"/>
  <c r="J23" i="14"/>
  <c r="J26" i="14" s="1"/>
  <c r="I23" i="14"/>
  <c r="I26" i="14" s="1"/>
  <c r="H23" i="14"/>
  <c r="H26" i="14" s="1"/>
  <c r="G23" i="14"/>
  <c r="G26" i="14" s="1"/>
  <c r="F23" i="14"/>
  <c r="F26" i="14" s="1"/>
  <c r="E23" i="14"/>
  <c r="E26" i="14" s="1"/>
  <c r="D23" i="14"/>
  <c r="AN22" i="14"/>
  <c r="AN21" i="14"/>
  <c r="AN20" i="14"/>
  <c r="AN19" i="14"/>
  <c r="AN18" i="14"/>
  <c r="AN17" i="14"/>
  <c r="AN16" i="14"/>
  <c r="AN15" i="14"/>
  <c r="AN14" i="14"/>
  <c r="AN13" i="14"/>
  <c r="AN25" i="13"/>
  <c r="AN24" i="13"/>
  <c r="AL23" i="13"/>
  <c r="AL26" i="13" s="1"/>
  <c r="AK23" i="13"/>
  <c r="AK26" i="13" s="1"/>
  <c r="AJ23" i="13"/>
  <c r="AJ26" i="13" s="1"/>
  <c r="AH23" i="13"/>
  <c r="AH26" i="13" s="1"/>
  <c r="AG23" i="13"/>
  <c r="AG26" i="13" s="1"/>
  <c r="AF23" i="13"/>
  <c r="AF26" i="13" s="1"/>
  <c r="AE23" i="13"/>
  <c r="AE26" i="13" s="1"/>
  <c r="AD23" i="13"/>
  <c r="AD26" i="13" s="1"/>
  <c r="AC23" i="13"/>
  <c r="AC26" i="13" s="1"/>
  <c r="AB23" i="13"/>
  <c r="AB26" i="13" s="1"/>
  <c r="AA23" i="13"/>
  <c r="AA26" i="13" s="1"/>
  <c r="Z23" i="13"/>
  <c r="Z26" i="13" s="1"/>
  <c r="Y23" i="13"/>
  <c r="Y26" i="13" s="1"/>
  <c r="X23" i="13"/>
  <c r="X26" i="13" s="1"/>
  <c r="W23" i="13"/>
  <c r="W26" i="13" s="1"/>
  <c r="V23" i="13"/>
  <c r="V26" i="13" s="1"/>
  <c r="U23" i="13"/>
  <c r="U26" i="13" s="1"/>
  <c r="T23" i="13"/>
  <c r="T26" i="13" s="1"/>
  <c r="S23" i="13"/>
  <c r="S26" i="13" s="1"/>
  <c r="R23" i="13"/>
  <c r="R26" i="13" s="1"/>
  <c r="Q23" i="13"/>
  <c r="Q26" i="13" s="1"/>
  <c r="P23" i="13"/>
  <c r="P26" i="13" s="1"/>
  <c r="O23" i="13"/>
  <c r="O26" i="13" s="1"/>
  <c r="N23" i="13"/>
  <c r="N26" i="13" s="1"/>
  <c r="M23" i="13"/>
  <c r="M26" i="13" s="1"/>
  <c r="L23" i="13"/>
  <c r="L26" i="13" s="1"/>
  <c r="K23" i="13"/>
  <c r="K26" i="13" s="1"/>
  <c r="J23" i="13"/>
  <c r="J26" i="13" s="1"/>
  <c r="I23" i="13"/>
  <c r="I26" i="13" s="1"/>
  <c r="H23" i="13"/>
  <c r="H26" i="13" s="1"/>
  <c r="G23" i="13"/>
  <c r="G26" i="13" s="1"/>
  <c r="F23" i="13"/>
  <c r="F26" i="13" s="1"/>
  <c r="E23" i="13"/>
  <c r="E26" i="13" s="1"/>
  <c r="D23" i="13"/>
  <c r="AN22" i="13"/>
  <c r="AN21" i="13"/>
  <c r="AN20" i="13"/>
  <c r="AN19" i="13"/>
  <c r="AN18" i="13"/>
  <c r="AN17" i="13"/>
  <c r="AN16" i="13"/>
  <c r="AN15" i="13"/>
  <c r="AN14" i="13"/>
  <c r="AN13" i="13"/>
  <c r="AJ23" i="12"/>
  <c r="AJ26" i="12" s="1"/>
  <c r="AI23" i="12"/>
  <c r="AI26" i="12" s="1"/>
  <c r="AH23" i="12"/>
  <c r="AH26" i="12" s="1"/>
  <c r="AG23" i="12"/>
  <c r="AG26" i="12" s="1"/>
  <c r="AF23" i="12"/>
  <c r="AF26" i="12" s="1"/>
  <c r="AE23" i="12"/>
  <c r="AE26" i="12" s="1"/>
  <c r="AD23" i="12"/>
  <c r="AD26" i="12" s="1"/>
  <c r="AC23" i="12"/>
  <c r="AB23" i="12"/>
  <c r="AB26" i="12" s="1"/>
  <c r="AA23" i="12"/>
  <c r="AA26" i="12" s="1"/>
  <c r="Z23" i="12"/>
  <c r="Z26" i="12" s="1"/>
  <c r="Y23" i="12"/>
  <c r="Y26" i="12" s="1"/>
  <c r="X23" i="12"/>
  <c r="X26" i="12" s="1"/>
  <c r="W23" i="12"/>
  <c r="W26" i="12" s="1"/>
  <c r="V23" i="12"/>
  <c r="V26" i="12" s="1"/>
  <c r="U23" i="12"/>
  <c r="U26" i="12" s="1"/>
  <c r="T23" i="12"/>
  <c r="T26" i="12" s="1"/>
  <c r="S23" i="12"/>
  <c r="S26" i="12" s="1"/>
  <c r="R23" i="12"/>
  <c r="R26" i="12" s="1"/>
  <c r="Q23" i="12"/>
  <c r="Q26" i="12" s="1"/>
  <c r="P23" i="12"/>
  <c r="P26" i="12" s="1"/>
  <c r="O23" i="12"/>
  <c r="O26" i="12" s="1"/>
  <c r="N23" i="12"/>
  <c r="N26" i="12" s="1"/>
  <c r="M23" i="12"/>
  <c r="M26" i="12" s="1"/>
  <c r="L23" i="12"/>
  <c r="L26" i="12" s="1"/>
  <c r="K23" i="12"/>
  <c r="K26" i="12" s="1"/>
  <c r="J23" i="12"/>
  <c r="J26" i="12" s="1"/>
  <c r="I23" i="12"/>
  <c r="I26" i="12" s="1"/>
  <c r="F23" i="12"/>
  <c r="F26" i="12" s="1"/>
  <c r="E23" i="12"/>
  <c r="E26" i="12" s="1"/>
  <c r="D23" i="12"/>
  <c r="D26" i="12" s="1"/>
  <c r="AN25" i="10"/>
  <c r="AN24" i="10"/>
  <c r="AL23" i="10"/>
  <c r="AL26" i="10" s="1"/>
  <c r="AK23" i="10"/>
  <c r="AK26" i="10" s="1"/>
  <c r="AJ23" i="10"/>
  <c r="AJ26" i="10" s="1"/>
  <c r="AI23" i="10"/>
  <c r="AI26" i="10" s="1"/>
  <c r="AH23" i="10"/>
  <c r="AH26" i="10" s="1"/>
  <c r="AG23" i="10"/>
  <c r="AG26" i="10" s="1"/>
  <c r="AF23" i="10"/>
  <c r="AF26" i="10" s="1"/>
  <c r="AE23" i="10"/>
  <c r="AE26" i="10" s="1"/>
  <c r="AD23" i="10"/>
  <c r="AD26" i="10" s="1"/>
  <c r="AC23" i="10"/>
  <c r="AC26" i="10" s="1"/>
  <c r="AB23" i="10"/>
  <c r="AB26" i="10" s="1"/>
  <c r="AA23" i="10"/>
  <c r="AA26" i="10" s="1"/>
  <c r="Z23" i="10"/>
  <c r="Z26" i="10" s="1"/>
  <c r="Y23" i="10"/>
  <c r="Y26" i="10" s="1"/>
  <c r="X23" i="10"/>
  <c r="X26" i="10" s="1"/>
  <c r="W23" i="10"/>
  <c r="W26" i="10" s="1"/>
  <c r="V23" i="10"/>
  <c r="V26" i="10" s="1"/>
  <c r="U23" i="10"/>
  <c r="U26" i="10" s="1"/>
  <c r="T23" i="10"/>
  <c r="T26" i="10" s="1"/>
  <c r="S23" i="10"/>
  <c r="S26" i="10" s="1"/>
  <c r="R23" i="10"/>
  <c r="R26" i="10" s="1"/>
  <c r="Q23" i="10"/>
  <c r="Q26" i="10" s="1"/>
  <c r="P23" i="10"/>
  <c r="P26" i="10" s="1"/>
  <c r="O23" i="10"/>
  <c r="O26" i="10" s="1"/>
  <c r="N23" i="10"/>
  <c r="N26" i="10" s="1"/>
  <c r="M23" i="10"/>
  <c r="M26" i="10" s="1"/>
  <c r="L23" i="10"/>
  <c r="L26" i="10" s="1"/>
  <c r="K23" i="10"/>
  <c r="K26" i="10" s="1"/>
  <c r="J23" i="10"/>
  <c r="J26" i="10" s="1"/>
  <c r="I23" i="10"/>
  <c r="I26" i="10" s="1"/>
  <c r="H23" i="10"/>
  <c r="H26" i="10" s="1"/>
  <c r="G23" i="10"/>
  <c r="G26" i="10" s="1"/>
  <c r="F23" i="10"/>
  <c r="E23" i="10"/>
  <c r="E26" i="10" s="1"/>
  <c r="D23" i="10"/>
  <c r="D26" i="10" s="1"/>
  <c r="AN22" i="10"/>
  <c r="AN21" i="10"/>
  <c r="AN20" i="10"/>
  <c r="AN19" i="10"/>
  <c r="AN18" i="10"/>
  <c r="AN17" i="10"/>
  <c r="AN16" i="10"/>
  <c r="AN15" i="10"/>
  <c r="AN14" i="10"/>
  <c r="AN13" i="10"/>
  <c r="AN25" i="9"/>
  <c r="AN24" i="9"/>
  <c r="AL23" i="9"/>
  <c r="AL26" i="9" s="1"/>
  <c r="AK23" i="9"/>
  <c r="AK26" i="9" s="1"/>
  <c r="AJ23" i="9"/>
  <c r="AJ26" i="9" s="1"/>
  <c r="AI23" i="9"/>
  <c r="AI26" i="9" s="1"/>
  <c r="AH23" i="9"/>
  <c r="AH26" i="9" s="1"/>
  <c r="AG23" i="9"/>
  <c r="AG26" i="9" s="1"/>
  <c r="AF23" i="9"/>
  <c r="AF26" i="9" s="1"/>
  <c r="AE23" i="9"/>
  <c r="AE26" i="9" s="1"/>
  <c r="AD23" i="9"/>
  <c r="AD26" i="9" s="1"/>
  <c r="AC23" i="9"/>
  <c r="AC26" i="9" s="1"/>
  <c r="AB23" i="9"/>
  <c r="AB26" i="9" s="1"/>
  <c r="AA23" i="9"/>
  <c r="AA26" i="9" s="1"/>
  <c r="Z23" i="9"/>
  <c r="Z26" i="9" s="1"/>
  <c r="Y23" i="9"/>
  <c r="Y26" i="9" s="1"/>
  <c r="X23" i="9"/>
  <c r="X26" i="9" s="1"/>
  <c r="W23" i="9"/>
  <c r="W26" i="9" s="1"/>
  <c r="V23" i="9"/>
  <c r="V26" i="9" s="1"/>
  <c r="U23" i="9"/>
  <c r="U26" i="9" s="1"/>
  <c r="T23" i="9"/>
  <c r="T26" i="9" s="1"/>
  <c r="S23" i="9"/>
  <c r="S26" i="9" s="1"/>
  <c r="R23" i="9"/>
  <c r="R26" i="9" s="1"/>
  <c r="Q23" i="9"/>
  <c r="Q26" i="9" s="1"/>
  <c r="P23" i="9"/>
  <c r="P26" i="9" s="1"/>
  <c r="O23" i="9"/>
  <c r="O26" i="9" s="1"/>
  <c r="N23" i="9"/>
  <c r="N26" i="9" s="1"/>
  <c r="M23" i="9"/>
  <c r="M26" i="9" s="1"/>
  <c r="L23" i="9"/>
  <c r="L26" i="9" s="1"/>
  <c r="K23" i="9"/>
  <c r="K26" i="9" s="1"/>
  <c r="J23" i="9"/>
  <c r="J26" i="9" s="1"/>
  <c r="I23" i="9"/>
  <c r="I26" i="9" s="1"/>
  <c r="H23" i="9"/>
  <c r="H26" i="9" s="1"/>
  <c r="D23" i="9"/>
  <c r="AN22" i="9"/>
  <c r="AN21" i="9"/>
  <c r="AN20" i="9"/>
  <c r="AN19" i="9"/>
  <c r="AN18" i="9"/>
  <c r="AN17" i="9"/>
  <c r="AN16" i="9"/>
  <c r="AN15" i="9"/>
  <c r="AN14" i="9"/>
  <c r="AN13" i="9"/>
  <c r="H6" i="9"/>
  <c r="F6" i="9" s="1"/>
  <c r="D9" i="9" s="1"/>
  <c r="E9" i="9" s="1"/>
  <c r="F9" i="9" s="1"/>
  <c r="G9" i="9" s="1"/>
  <c r="H9" i="9" s="1"/>
  <c r="I9" i="9" s="1"/>
  <c r="J9" i="9" s="1"/>
  <c r="H26" i="8"/>
  <c r="AN25" i="8"/>
  <c r="AN24" i="8"/>
  <c r="AL23" i="8"/>
  <c r="AL26" i="8" s="1"/>
  <c r="AK23" i="8"/>
  <c r="AK26" i="8" s="1"/>
  <c r="AJ23" i="8"/>
  <c r="AJ26" i="8" s="1"/>
  <c r="AI23" i="8"/>
  <c r="AI26" i="8" s="1"/>
  <c r="AH23" i="8"/>
  <c r="AH26" i="8" s="1"/>
  <c r="AG23" i="8"/>
  <c r="AG26" i="8" s="1"/>
  <c r="AF23" i="8"/>
  <c r="AF26" i="8" s="1"/>
  <c r="AE23" i="8"/>
  <c r="AE26" i="8" s="1"/>
  <c r="AD23" i="8"/>
  <c r="AD26" i="8" s="1"/>
  <c r="AC23" i="8"/>
  <c r="AC26" i="8" s="1"/>
  <c r="AB23" i="8"/>
  <c r="AB26" i="8" s="1"/>
  <c r="AA23" i="8"/>
  <c r="AA26" i="8" s="1"/>
  <c r="Z23" i="8"/>
  <c r="Z26" i="8" s="1"/>
  <c r="Y23" i="8"/>
  <c r="Y26" i="8" s="1"/>
  <c r="X23" i="8"/>
  <c r="X26" i="8" s="1"/>
  <c r="W23" i="8"/>
  <c r="W26" i="8" s="1"/>
  <c r="V23" i="8"/>
  <c r="V26" i="8" s="1"/>
  <c r="U23" i="8"/>
  <c r="U26" i="8" s="1"/>
  <c r="T23" i="8"/>
  <c r="T26" i="8" s="1"/>
  <c r="S23" i="8"/>
  <c r="S26" i="8" s="1"/>
  <c r="R23" i="8"/>
  <c r="R26" i="8" s="1"/>
  <c r="Q23" i="8"/>
  <c r="Q26" i="8" s="1"/>
  <c r="P23" i="8"/>
  <c r="P26" i="8" s="1"/>
  <c r="O23" i="8"/>
  <c r="O26" i="8" s="1"/>
  <c r="N23" i="8"/>
  <c r="N26" i="8" s="1"/>
  <c r="M23" i="8"/>
  <c r="M26" i="8" s="1"/>
  <c r="L23" i="8"/>
  <c r="L26" i="8" s="1"/>
  <c r="K23" i="8"/>
  <c r="K26" i="8" s="1"/>
  <c r="J23" i="8"/>
  <c r="J26" i="8" s="1"/>
  <c r="I23" i="8"/>
  <c r="I26" i="8" s="1"/>
  <c r="H23" i="8"/>
  <c r="G23" i="8"/>
  <c r="G26" i="8" s="1"/>
  <c r="F23" i="8"/>
  <c r="F26" i="8" s="1"/>
  <c r="E23" i="8"/>
  <c r="E26" i="8" s="1"/>
  <c r="D23" i="8"/>
  <c r="D26" i="8" s="1"/>
  <c r="AN22" i="8"/>
  <c r="AN21" i="8"/>
  <c r="AN20" i="8"/>
  <c r="AN19" i="8"/>
  <c r="AN18" i="8"/>
  <c r="AN17" i="8"/>
  <c r="AN16" i="8"/>
  <c r="AN15" i="8"/>
  <c r="AN14" i="8"/>
  <c r="AN13" i="8"/>
  <c r="H6" i="8"/>
  <c r="F6" i="8" s="1"/>
  <c r="AN25" i="7"/>
  <c r="AN24" i="7"/>
  <c r="AL23" i="7"/>
  <c r="AL26" i="7" s="1"/>
  <c r="AK23" i="7"/>
  <c r="AK26" i="7" s="1"/>
  <c r="AJ23" i="7"/>
  <c r="AJ26" i="7" s="1"/>
  <c r="AH23" i="7"/>
  <c r="AH26" i="7" s="1"/>
  <c r="AG23" i="7"/>
  <c r="AG26" i="7" s="1"/>
  <c r="AF23" i="7"/>
  <c r="AF26" i="7" s="1"/>
  <c r="AE23" i="7"/>
  <c r="AE26" i="7" s="1"/>
  <c r="AD23" i="7"/>
  <c r="AD26" i="7" s="1"/>
  <c r="AC23" i="7"/>
  <c r="AC26" i="7" s="1"/>
  <c r="AB23" i="7"/>
  <c r="AB26" i="7" s="1"/>
  <c r="AA23" i="7"/>
  <c r="AA26" i="7" s="1"/>
  <c r="Z23" i="7"/>
  <c r="Z26" i="7" s="1"/>
  <c r="Y23" i="7"/>
  <c r="Y26" i="7" s="1"/>
  <c r="X23" i="7"/>
  <c r="X26" i="7" s="1"/>
  <c r="W23" i="7"/>
  <c r="W26" i="7" s="1"/>
  <c r="V23" i="7"/>
  <c r="V26" i="7" s="1"/>
  <c r="U23" i="7"/>
  <c r="U26" i="7" s="1"/>
  <c r="T23" i="7"/>
  <c r="T26" i="7" s="1"/>
  <c r="S23" i="7"/>
  <c r="S26" i="7" s="1"/>
  <c r="R23" i="7"/>
  <c r="R26" i="7" s="1"/>
  <c r="Q23" i="7"/>
  <c r="Q26" i="7" s="1"/>
  <c r="P23" i="7"/>
  <c r="P26" i="7" s="1"/>
  <c r="O23" i="7"/>
  <c r="O26" i="7" s="1"/>
  <c r="N23" i="7"/>
  <c r="N26" i="7" s="1"/>
  <c r="M23" i="7"/>
  <c r="M26" i="7" s="1"/>
  <c r="L23" i="7"/>
  <c r="L26" i="7" s="1"/>
  <c r="K23" i="7"/>
  <c r="K26" i="7" s="1"/>
  <c r="J23" i="7"/>
  <c r="J26" i="7" s="1"/>
  <c r="I23" i="7"/>
  <c r="I26" i="7" s="1"/>
  <c r="H23" i="7"/>
  <c r="H26" i="7" s="1"/>
  <c r="G23" i="7"/>
  <c r="G26" i="7" s="1"/>
  <c r="F23" i="7"/>
  <c r="F26" i="7" s="1"/>
  <c r="E23" i="7"/>
  <c r="E26" i="7" s="1"/>
  <c r="D23" i="7"/>
  <c r="D26" i="7" s="1"/>
  <c r="AN22" i="7"/>
  <c r="AN21" i="7"/>
  <c r="AN20" i="7"/>
  <c r="AN19" i="7"/>
  <c r="AN18" i="7"/>
  <c r="AN17" i="7"/>
  <c r="AN16" i="7"/>
  <c r="AN15" i="7"/>
  <c r="AN14" i="7"/>
  <c r="AN13" i="7"/>
  <c r="H6" i="7"/>
  <c r="F6" i="7" s="1"/>
  <c r="D9" i="7" s="1"/>
  <c r="E9" i="7" s="1"/>
  <c r="F9" i="7" s="1"/>
  <c r="G9" i="7" s="1"/>
  <c r="H9" i="7" s="1"/>
  <c r="I9" i="7" s="1"/>
  <c r="J9" i="7" s="1"/>
  <c r="AN25" i="3"/>
  <c r="AN24" i="3"/>
  <c r="AN22" i="3"/>
  <c r="AN21" i="3"/>
  <c r="AN20" i="3"/>
  <c r="AN19" i="3"/>
  <c r="AN18" i="3"/>
  <c r="AN17" i="3"/>
  <c r="AN16" i="3"/>
  <c r="AN15" i="3"/>
  <c r="AN14" i="3"/>
  <c r="AN13" i="3"/>
  <c r="AN25" i="4"/>
  <c r="AN24" i="4"/>
  <c r="AN22" i="4"/>
  <c r="AN21" i="4"/>
  <c r="AN20" i="4"/>
  <c r="AN19" i="4"/>
  <c r="AN18" i="4"/>
  <c r="AN17" i="4"/>
  <c r="AN16" i="4"/>
  <c r="AN15" i="4"/>
  <c r="AN14" i="4"/>
  <c r="AN13" i="4"/>
  <c r="AN25" i="5"/>
  <c r="AN24" i="5"/>
  <c r="AN22" i="5"/>
  <c r="AN21" i="5"/>
  <c r="AN20" i="5"/>
  <c r="AN19" i="5"/>
  <c r="AN18" i="5"/>
  <c r="AN17" i="5"/>
  <c r="AN16" i="5"/>
  <c r="AN15" i="5"/>
  <c r="AN14" i="5"/>
  <c r="AN13" i="5"/>
  <c r="AJ23" i="6"/>
  <c r="AJ26" i="6" s="1"/>
  <c r="G23" i="6"/>
  <c r="G26" i="6" s="1"/>
  <c r="D23" i="6"/>
  <c r="AL23" i="5"/>
  <c r="AL26" i="5" s="1"/>
  <c r="AK23" i="5"/>
  <c r="AK26" i="5" s="1"/>
  <c r="AJ23" i="5"/>
  <c r="AJ26" i="5" s="1"/>
  <c r="AI23" i="5"/>
  <c r="AI26" i="5" s="1"/>
  <c r="AH23" i="5"/>
  <c r="AH26" i="5" s="1"/>
  <c r="AG23" i="5"/>
  <c r="AG26" i="5" s="1"/>
  <c r="AF23" i="5"/>
  <c r="AF26" i="5" s="1"/>
  <c r="AE23" i="5"/>
  <c r="AE26" i="5" s="1"/>
  <c r="AD23" i="5"/>
  <c r="AD26" i="5" s="1"/>
  <c r="AC23" i="5"/>
  <c r="AC26" i="5" s="1"/>
  <c r="AB23" i="5"/>
  <c r="AB26" i="5" s="1"/>
  <c r="AA23" i="5"/>
  <c r="AA26" i="5" s="1"/>
  <c r="Y23" i="5"/>
  <c r="Y26" i="5" s="1"/>
  <c r="X23" i="5"/>
  <c r="X26" i="5" s="1"/>
  <c r="V23" i="5"/>
  <c r="V26" i="5" s="1"/>
  <c r="U23" i="5"/>
  <c r="U26" i="5" s="1"/>
  <c r="T23" i="5"/>
  <c r="T26" i="5" s="1"/>
  <c r="S23" i="5"/>
  <c r="S26" i="5" s="1"/>
  <c r="R23" i="5"/>
  <c r="R26" i="5" s="1"/>
  <c r="Q23" i="5"/>
  <c r="Q26" i="5" s="1"/>
  <c r="P23" i="5"/>
  <c r="P26" i="5" s="1"/>
  <c r="O23" i="5"/>
  <c r="O26" i="5" s="1"/>
  <c r="N23" i="5"/>
  <c r="N26" i="5" s="1"/>
  <c r="M23" i="5"/>
  <c r="M26" i="5" s="1"/>
  <c r="K23" i="5"/>
  <c r="K26" i="5" s="1"/>
  <c r="J23" i="5"/>
  <c r="J26" i="5" s="1"/>
  <c r="H23" i="5"/>
  <c r="H26" i="5" s="1"/>
  <c r="G23" i="5"/>
  <c r="G26" i="5" s="1"/>
  <c r="F23" i="5"/>
  <c r="F26" i="5" s="1"/>
  <c r="E23" i="5"/>
  <c r="E26" i="5" s="1"/>
  <c r="D23" i="5"/>
  <c r="D26" i="5" s="1"/>
  <c r="AL23" i="4"/>
  <c r="AL26" i="4" s="1"/>
  <c r="AK23" i="4"/>
  <c r="AK26" i="4" s="1"/>
  <c r="AJ23" i="4"/>
  <c r="AJ26" i="4" s="1"/>
  <c r="AI23" i="4"/>
  <c r="AI26" i="4" s="1"/>
  <c r="AH23" i="4"/>
  <c r="AH26" i="4" s="1"/>
  <c r="AG23" i="4"/>
  <c r="AG26" i="4" s="1"/>
  <c r="AF23" i="4"/>
  <c r="AF26" i="4" s="1"/>
  <c r="AE23" i="4"/>
  <c r="AE26" i="4" s="1"/>
  <c r="AD23" i="4"/>
  <c r="AD26" i="4" s="1"/>
  <c r="AC23" i="4"/>
  <c r="AC26" i="4" s="1"/>
  <c r="AB23" i="4"/>
  <c r="AB26" i="4" s="1"/>
  <c r="AA23" i="4"/>
  <c r="AA26" i="4" s="1"/>
  <c r="Z23" i="4"/>
  <c r="Z26" i="4" s="1"/>
  <c r="Y23" i="4"/>
  <c r="Y26" i="4" s="1"/>
  <c r="X23" i="4"/>
  <c r="X26" i="4" s="1"/>
  <c r="W23" i="4"/>
  <c r="W26" i="4" s="1"/>
  <c r="V23" i="4"/>
  <c r="V26" i="4" s="1"/>
  <c r="U23" i="4"/>
  <c r="U26" i="4" s="1"/>
  <c r="T23" i="4"/>
  <c r="T26" i="4" s="1"/>
  <c r="S23" i="4"/>
  <c r="S26" i="4" s="1"/>
  <c r="R23" i="4"/>
  <c r="R26" i="4" s="1"/>
  <c r="Q23" i="4"/>
  <c r="Q26" i="4" s="1"/>
  <c r="P23" i="4"/>
  <c r="P26" i="4" s="1"/>
  <c r="O23" i="4"/>
  <c r="O26" i="4" s="1"/>
  <c r="N23" i="4"/>
  <c r="N26" i="4" s="1"/>
  <c r="M23" i="4"/>
  <c r="M26" i="4" s="1"/>
  <c r="L23" i="4"/>
  <c r="L26" i="4" s="1"/>
  <c r="K23" i="4"/>
  <c r="K26" i="4" s="1"/>
  <c r="J23" i="4"/>
  <c r="J26" i="4" s="1"/>
  <c r="I23" i="4"/>
  <c r="I26" i="4" s="1"/>
  <c r="H23" i="4"/>
  <c r="H26" i="4" s="1"/>
  <c r="G23" i="4"/>
  <c r="G26" i="4" s="1"/>
  <c r="F23" i="4"/>
  <c r="F26" i="4" s="1"/>
  <c r="E23" i="4"/>
  <c r="E26" i="4" s="1"/>
  <c r="D23" i="4"/>
  <c r="D26" i="4" s="1"/>
  <c r="P26" i="3"/>
  <c r="AL23" i="3"/>
  <c r="AL26" i="3" s="1"/>
  <c r="AK23" i="3"/>
  <c r="AK26" i="3" s="1"/>
  <c r="AJ23" i="3"/>
  <c r="AJ26" i="3" s="1"/>
  <c r="AI23" i="3"/>
  <c r="AI26" i="3" s="1"/>
  <c r="AH23" i="3"/>
  <c r="AH26" i="3" s="1"/>
  <c r="AG23" i="3"/>
  <c r="AG26" i="3" s="1"/>
  <c r="AF23" i="3"/>
  <c r="AF26" i="3" s="1"/>
  <c r="AE23" i="3"/>
  <c r="AE26" i="3" s="1"/>
  <c r="AD23" i="3"/>
  <c r="AD26" i="3" s="1"/>
  <c r="AC23" i="3"/>
  <c r="AC26" i="3" s="1"/>
  <c r="AB23" i="3"/>
  <c r="AB26" i="3" s="1"/>
  <c r="AA23" i="3"/>
  <c r="AA26" i="3" s="1"/>
  <c r="Z23" i="3"/>
  <c r="Z26" i="3" s="1"/>
  <c r="Y23" i="3"/>
  <c r="Y26" i="3" s="1"/>
  <c r="X23" i="3"/>
  <c r="X26" i="3" s="1"/>
  <c r="W23" i="3"/>
  <c r="W26" i="3" s="1"/>
  <c r="V23" i="3"/>
  <c r="V26" i="3" s="1"/>
  <c r="U23" i="3"/>
  <c r="U26" i="3" s="1"/>
  <c r="T23" i="3"/>
  <c r="T26" i="3" s="1"/>
  <c r="S23" i="3"/>
  <c r="S26" i="3" s="1"/>
  <c r="R23" i="3"/>
  <c r="R26" i="3" s="1"/>
  <c r="Q23" i="3"/>
  <c r="Q26" i="3" s="1"/>
  <c r="P23" i="3"/>
  <c r="O23" i="3"/>
  <c r="O26" i="3" s="1"/>
  <c r="N23" i="3"/>
  <c r="N26" i="3" s="1"/>
  <c r="M23" i="3"/>
  <c r="M26" i="3" s="1"/>
  <c r="L23" i="3"/>
  <c r="L26" i="3" s="1"/>
  <c r="K23" i="3"/>
  <c r="K26" i="3" s="1"/>
  <c r="J23" i="3"/>
  <c r="J26" i="3" s="1"/>
  <c r="I23" i="3"/>
  <c r="I26" i="3" s="1"/>
  <c r="H23" i="3"/>
  <c r="H26" i="3" s="1"/>
  <c r="G23" i="3"/>
  <c r="G26" i="3" s="1"/>
  <c r="F23" i="3"/>
  <c r="F26" i="3" s="1"/>
  <c r="E23" i="3"/>
  <c r="E26" i="3" s="1"/>
  <c r="D23" i="3"/>
  <c r="D26" i="3" s="1"/>
  <c r="AC26" i="12" l="1"/>
  <c r="AN26" i="12" s="1"/>
  <c r="AN23" i="12"/>
  <c r="D9" i="12"/>
  <c r="E9" i="12" s="1"/>
  <c r="F9" i="12" s="1"/>
  <c r="I9" i="12" s="1"/>
  <c r="D26" i="6"/>
  <c r="AN23" i="9"/>
  <c r="AN23" i="3"/>
  <c r="AN26" i="5"/>
  <c r="AN26" i="4"/>
  <c r="AN26" i="3"/>
  <c r="D26" i="9"/>
  <c r="AN26" i="9" s="1"/>
  <c r="AN23" i="4"/>
  <c r="AN23" i="5"/>
  <c r="AN23" i="10"/>
  <c r="AN23" i="13"/>
  <c r="AN23" i="14"/>
  <c r="AN23" i="8"/>
  <c r="D26" i="13"/>
  <c r="D26" i="14"/>
  <c r="AN26" i="14" s="1"/>
  <c r="D8" i="12"/>
  <c r="E8" i="12" s="1"/>
  <c r="F8" i="12" s="1"/>
  <c r="I8" i="12" s="1"/>
  <c r="H9" i="14"/>
  <c r="I9" i="14" s="1"/>
  <c r="J9" i="14" s="1"/>
  <c r="K9" i="14" s="1"/>
  <c r="D8" i="14"/>
  <c r="E8" i="14" s="1"/>
  <c r="F8" i="14" s="1"/>
  <c r="G8" i="14" s="1"/>
  <c r="H8" i="14" s="1"/>
  <c r="I8" i="14" s="1"/>
  <c r="J8" i="14" s="1"/>
  <c r="D8" i="10"/>
  <c r="E8" i="10" s="1"/>
  <c r="F8" i="10" s="1"/>
  <c r="G8" i="10" s="1"/>
  <c r="H8" i="10" s="1"/>
  <c r="I8" i="10" s="1"/>
  <c r="J8" i="10" s="1"/>
  <c r="K9" i="13"/>
  <c r="K8" i="13"/>
  <c r="K9" i="10"/>
  <c r="K8" i="10"/>
  <c r="J9" i="12"/>
  <c r="J8" i="12"/>
  <c r="AN26" i="13"/>
  <c r="F26" i="10"/>
  <c r="AN26" i="10" s="1"/>
  <c r="D8" i="9"/>
  <c r="E8" i="9" s="1"/>
  <c r="F8" i="9" s="1"/>
  <c r="G8" i="9" s="1"/>
  <c r="H8" i="9" s="1"/>
  <c r="I8" i="9" s="1"/>
  <c r="J8" i="9" s="1"/>
  <c r="K9" i="9"/>
  <c r="K8" i="9"/>
  <c r="AN26" i="8"/>
  <c r="D8" i="8"/>
  <c r="E8" i="8" s="1"/>
  <c r="F8" i="8" s="1"/>
  <c r="G8" i="8" s="1"/>
  <c r="H8" i="8" s="1"/>
  <c r="I8" i="8" s="1"/>
  <c r="J8" i="8" s="1"/>
  <c r="D9" i="8"/>
  <c r="E9" i="8" s="1"/>
  <c r="F9" i="8" s="1"/>
  <c r="G9" i="8" s="1"/>
  <c r="H9" i="8" s="1"/>
  <c r="I9" i="8" s="1"/>
  <c r="J9" i="8" s="1"/>
  <c r="K9" i="8" s="1"/>
  <c r="AN26" i="7"/>
  <c r="AN23" i="7"/>
  <c r="D8" i="7"/>
  <c r="E8" i="7" s="1"/>
  <c r="F8" i="7" s="1"/>
  <c r="G8" i="7" s="1"/>
  <c r="H8" i="7" s="1"/>
  <c r="I8" i="7" s="1"/>
  <c r="J8" i="7" s="1"/>
  <c r="K9" i="7"/>
  <c r="K8" i="7"/>
  <c r="K8" i="14" l="1"/>
  <c r="L9" i="13"/>
  <c r="L8" i="13"/>
  <c r="L8" i="10"/>
  <c r="L9" i="10"/>
  <c r="L9" i="14"/>
  <c r="L8" i="14"/>
  <c r="K8" i="12"/>
  <c r="K9" i="12"/>
  <c r="L9" i="9"/>
  <c r="L8" i="9"/>
  <c r="K8" i="8"/>
  <c r="L9" i="8"/>
  <c r="L8" i="8"/>
  <c r="L8" i="7"/>
  <c r="L9" i="7"/>
  <c r="M9" i="13" l="1"/>
  <c r="M8" i="13"/>
  <c r="M9" i="10"/>
  <c r="M8" i="10"/>
  <c r="M9" i="14"/>
  <c r="M8" i="14"/>
  <c r="L9" i="12"/>
  <c r="L8" i="12"/>
  <c r="M9" i="9"/>
  <c r="M8" i="9"/>
  <c r="M9" i="8"/>
  <c r="M8" i="8"/>
  <c r="M9" i="7"/>
  <c r="M8" i="7"/>
  <c r="N9" i="13" l="1"/>
  <c r="N8" i="13"/>
  <c r="N9" i="10"/>
  <c r="N8" i="10"/>
  <c r="N9" i="14"/>
  <c r="N8" i="14"/>
  <c r="M9" i="12"/>
  <c r="M8" i="12"/>
  <c r="N9" i="9"/>
  <c r="N8" i="9"/>
  <c r="N9" i="8"/>
  <c r="N8" i="8"/>
  <c r="N9" i="7"/>
  <c r="N8" i="7"/>
  <c r="O9" i="13" l="1"/>
  <c r="O8" i="13"/>
  <c r="O9" i="10"/>
  <c r="O8" i="10"/>
  <c r="O9" i="14"/>
  <c r="O8" i="14"/>
  <c r="N9" i="12"/>
  <c r="N8" i="12"/>
  <c r="O9" i="9"/>
  <c r="O8" i="9"/>
  <c r="O9" i="8"/>
  <c r="O8" i="8"/>
  <c r="O9" i="7"/>
  <c r="O8" i="7"/>
  <c r="P9" i="13" l="1"/>
  <c r="P8" i="13"/>
  <c r="P9" i="10"/>
  <c r="P8" i="10"/>
  <c r="P9" i="14"/>
  <c r="P8" i="14"/>
  <c r="O8" i="12"/>
  <c r="O9" i="12"/>
  <c r="P9" i="9"/>
  <c r="P8" i="9"/>
  <c r="P8" i="8"/>
  <c r="P9" i="8"/>
  <c r="P9" i="7"/>
  <c r="P8" i="7"/>
  <c r="Q9" i="13" l="1"/>
  <c r="Q8" i="13"/>
  <c r="Q9" i="10"/>
  <c r="Q8" i="10"/>
  <c r="Q9" i="14"/>
  <c r="Q8" i="14"/>
  <c r="P9" i="12"/>
  <c r="P8" i="12"/>
  <c r="Q9" i="9"/>
  <c r="Q8" i="9"/>
  <c r="Q9" i="8"/>
  <c r="Q8" i="8"/>
  <c r="Q9" i="7"/>
  <c r="Q8" i="7"/>
  <c r="R9" i="13" l="1"/>
  <c r="R8" i="13"/>
  <c r="R9" i="10"/>
  <c r="R8" i="10"/>
  <c r="R9" i="14"/>
  <c r="R8" i="14"/>
  <c r="Q9" i="12"/>
  <c r="Q8" i="12"/>
  <c r="R9" i="9"/>
  <c r="R8" i="9"/>
  <c r="R9" i="8"/>
  <c r="R8" i="8"/>
  <c r="R9" i="7"/>
  <c r="R8" i="7"/>
  <c r="S9" i="13" l="1"/>
  <c r="S8" i="13"/>
  <c r="S9" i="10"/>
  <c r="S8" i="10"/>
  <c r="S9" i="14"/>
  <c r="S8" i="14"/>
  <c r="R9" i="12"/>
  <c r="R8" i="12"/>
  <c r="S9" i="9"/>
  <c r="S8" i="9"/>
  <c r="S9" i="8"/>
  <c r="S8" i="8"/>
  <c r="S9" i="7"/>
  <c r="S8" i="7"/>
  <c r="T9" i="13" l="1"/>
  <c r="T8" i="13"/>
  <c r="T8" i="10"/>
  <c r="T9" i="10"/>
  <c r="T9" i="14"/>
  <c r="T8" i="14"/>
  <c r="S8" i="12"/>
  <c r="S9" i="12"/>
  <c r="T9" i="9"/>
  <c r="T8" i="9"/>
  <c r="T9" i="8"/>
  <c r="T8" i="8"/>
  <c r="T9" i="7"/>
  <c r="T8" i="7"/>
  <c r="U9" i="13" l="1"/>
  <c r="U8" i="13"/>
  <c r="U9" i="10"/>
  <c r="U8" i="10"/>
  <c r="U9" i="14"/>
  <c r="U8" i="14"/>
  <c r="T9" i="12"/>
  <c r="T8" i="12"/>
  <c r="U9" i="9"/>
  <c r="U8" i="9"/>
  <c r="U9" i="8"/>
  <c r="U8" i="8"/>
  <c r="U9" i="7"/>
  <c r="U8" i="7"/>
  <c r="V9" i="13" l="1"/>
  <c r="V8" i="13"/>
  <c r="V9" i="10"/>
  <c r="V8" i="10"/>
  <c r="V9" i="14"/>
  <c r="V8" i="14"/>
  <c r="U9" i="12"/>
  <c r="U8" i="12"/>
  <c r="V9" i="9"/>
  <c r="V8" i="9"/>
  <c r="V9" i="8"/>
  <c r="V8" i="8"/>
  <c r="V9" i="7"/>
  <c r="V8" i="7"/>
  <c r="W9" i="13" l="1"/>
  <c r="W8" i="13"/>
  <c r="W9" i="10"/>
  <c r="W8" i="10"/>
  <c r="W9" i="14"/>
  <c r="W8" i="14"/>
  <c r="V9" i="12"/>
  <c r="V8" i="12"/>
  <c r="W9" i="9"/>
  <c r="W8" i="9"/>
  <c r="W9" i="8"/>
  <c r="W8" i="8"/>
  <c r="W9" i="7"/>
  <c r="W8" i="7"/>
  <c r="X9" i="13" l="1"/>
  <c r="X8" i="13"/>
  <c r="X9" i="10"/>
  <c r="X8" i="10"/>
  <c r="X9" i="14"/>
  <c r="X8" i="14"/>
  <c r="W8" i="12"/>
  <c r="W9" i="12"/>
  <c r="X9" i="9"/>
  <c r="X8" i="9"/>
  <c r="X9" i="8"/>
  <c r="X8" i="8"/>
  <c r="X9" i="7"/>
  <c r="X8" i="7"/>
  <c r="Y9" i="13" l="1"/>
  <c r="Y8" i="13"/>
  <c r="Y9" i="10"/>
  <c r="Y8" i="10"/>
  <c r="Y9" i="14"/>
  <c r="Y8" i="14"/>
  <c r="X9" i="12"/>
  <c r="X8" i="12"/>
  <c r="Y9" i="9"/>
  <c r="Y8" i="9"/>
  <c r="Y9" i="8"/>
  <c r="Y8" i="8"/>
  <c r="Y9" i="7"/>
  <c r="Y8" i="7"/>
  <c r="Z9" i="13" l="1"/>
  <c r="Z8" i="13"/>
  <c r="Z9" i="10"/>
  <c r="Z8" i="10"/>
  <c r="Z9" i="14"/>
  <c r="Z8" i="14"/>
  <c r="Y9" i="12"/>
  <c r="Y8" i="12"/>
  <c r="Z9" i="9"/>
  <c r="Z8" i="9"/>
  <c r="Z9" i="8"/>
  <c r="Z8" i="8"/>
  <c r="Z9" i="7"/>
  <c r="Z8" i="7"/>
  <c r="AA9" i="13" l="1"/>
  <c r="AA8" i="13"/>
  <c r="AA9" i="10"/>
  <c r="AA8" i="10"/>
  <c r="AA9" i="14"/>
  <c r="AA8" i="14"/>
  <c r="Z9" i="12"/>
  <c r="Z8" i="12"/>
  <c r="AA9" i="9"/>
  <c r="AA8" i="9"/>
  <c r="AA9" i="8"/>
  <c r="AA8" i="8"/>
  <c r="AA9" i="7"/>
  <c r="AA8" i="7"/>
  <c r="AB9" i="13" l="1"/>
  <c r="AB8" i="13"/>
  <c r="AB8" i="10"/>
  <c r="AB9" i="10"/>
  <c r="AB9" i="14"/>
  <c r="AB8" i="14"/>
  <c r="AA8" i="12"/>
  <c r="AA9" i="12"/>
  <c r="AB9" i="9"/>
  <c r="AB8" i="9"/>
  <c r="AB9" i="8"/>
  <c r="AB8" i="8"/>
  <c r="AB9" i="7"/>
  <c r="AB8" i="7"/>
  <c r="AC9" i="13" l="1"/>
  <c r="AC8" i="13"/>
  <c r="AC9" i="10"/>
  <c r="AC8" i="10"/>
  <c r="AC9" i="14"/>
  <c r="AC8" i="14"/>
  <c r="AB9" i="12"/>
  <c r="AB8" i="12"/>
  <c r="AC9" i="9"/>
  <c r="AC8" i="9"/>
  <c r="AC9" i="8"/>
  <c r="AC8" i="8"/>
  <c r="AC8" i="7"/>
  <c r="AC9" i="7"/>
  <c r="AD9" i="13" l="1"/>
  <c r="AD8" i="13"/>
  <c r="AD9" i="10"/>
  <c r="AD8" i="10"/>
  <c r="AD9" i="14"/>
  <c r="AD8" i="14"/>
  <c r="AC9" i="12"/>
  <c r="AC8" i="12"/>
  <c r="AD9" i="9"/>
  <c r="AD8" i="9"/>
  <c r="AD9" i="8"/>
  <c r="AD8" i="8"/>
  <c r="AD9" i="7"/>
  <c r="AD8" i="7"/>
  <c r="AE9" i="13" l="1"/>
  <c r="AE8" i="13"/>
  <c r="AE9" i="10"/>
  <c r="AE8" i="10"/>
  <c r="AE9" i="14"/>
  <c r="AE8" i="14"/>
  <c r="AD9" i="12"/>
  <c r="AD8" i="12"/>
  <c r="AE9" i="9"/>
  <c r="AE8" i="9"/>
  <c r="AE9" i="8"/>
  <c r="AE8" i="8"/>
  <c r="AE9" i="7"/>
  <c r="AE8" i="7"/>
  <c r="AF9" i="13" l="1"/>
  <c r="AF8" i="13"/>
  <c r="AF9" i="10"/>
  <c r="AF8" i="10"/>
  <c r="AF9" i="14"/>
  <c r="AF8" i="14"/>
  <c r="AE9" i="12"/>
  <c r="AE8" i="12"/>
  <c r="AF8" i="9"/>
  <c r="AF9" i="9"/>
  <c r="AF9" i="8"/>
  <c r="AF8" i="8"/>
  <c r="AF8" i="7"/>
  <c r="AF9" i="7"/>
  <c r="AG9" i="13" l="1"/>
  <c r="AG8" i="13"/>
  <c r="AG9" i="10"/>
  <c r="AG8" i="10"/>
  <c r="AG8" i="14"/>
  <c r="AG9" i="14"/>
  <c r="AF9" i="12"/>
  <c r="AF8" i="12"/>
  <c r="AG9" i="9"/>
  <c r="AG8" i="9"/>
  <c r="AG9" i="8"/>
  <c r="AG8" i="8"/>
  <c r="AG8" i="7"/>
  <c r="AG9" i="7"/>
  <c r="AH9" i="7" s="1"/>
  <c r="AI9" i="7" l="1"/>
  <c r="AI8" i="7"/>
  <c r="AH9" i="13"/>
  <c r="AH8" i="13"/>
  <c r="AH9" i="10"/>
  <c r="AH8" i="10"/>
  <c r="AH8" i="14"/>
  <c r="AH9" i="14"/>
  <c r="AG9" i="12"/>
  <c r="AG8" i="12"/>
  <c r="AH9" i="9"/>
  <c r="AH8" i="9"/>
  <c r="AH9" i="8"/>
  <c r="AH8" i="8"/>
  <c r="AH8" i="7"/>
  <c r="AI9" i="10" l="1"/>
  <c r="AI8" i="10"/>
  <c r="AI9" i="14"/>
  <c r="AI8" i="14"/>
  <c r="AH9" i="12"/>
  <c r="AH8" i="12"/>
  <c r="AI9" i="9"/>
  <c r="AI8" i="9"/>
  <c r="AI9" i="8"/>
  <c r="AI8" i="8"/>
  <c r="AJ9" i="13" l="1"/>
  <c r="AJ8" i="13"/>
  <c r="AJ8" i="10"/>
  <c r="AJ9" i="10"/>
  <c r="AJ9" i="14"/>
  <c r="AJ8" i="14"/>
  <c r="AI8" i="12"/>
  <c r="AI9" i="12"/>
  <c r="AJ8" i="9"/>
  <c r="AJ9" i="9"/>
  <c r="AJ9" i="8"/>
  <c r="AJ8" i="8"/>
  <c r="AJ9" i="7"/>
  <c r="AJ8" i="7"/>
  <c r="AK9" i="13" l="1"/>
  <c r="AK8" i="13"/>
  <c r="AK9" i="10"/>
  <c r="AK8" i="10"/>
  <c r="AK9" i="14"/>
  <c r="AK8" i="14"/>
  <c r="AJ9" i="12"/>
  <c r="AJ8" i="12"/>
  <c r="AK9" i="9"/>
  <c r="AK8" i="9"/>
  <c r="AK9" i="8"/>
  <c r="AK8" i="8"/>
  <c r="AK9" i="7"/>
  <c r="AK8" i="7"/>
  <c r="AL9" i="13" l="1"/>
  <c r="AL8" i="13"/>
  <c r="AL9" i="10"/>
  <c r="AL8" i="10"/>
  <c r="AL8" i="14"/>
  <c r="AL9" i="14"/>
  <c r="AK9" i="12"/>
  <c r="AK8" i="12"/>
  <c r="AL9" i="9"/>
  <c r="AL8" i="9"/>
  <c r="AL9" i="8"/>
  <c r="AL8" i="8"/>
  <c r="AL9" i="7"/>
  <c r="AL8" i="7"/>
  <c r="AM9" i="13" l="1"/>
  <c r="AM8" i="13"/>
  <c r="AM9" i="10"/>
  <c r="AM8" i="10"/>
  <c r="AM9" i="14"/>
  <c r="AM8" i="14"/>
  <c r="AL9" i="12"/>
  <c r="AM9" i="12" s="1"/>
  <c r="AL8" i="12"/>
  <c r="AM9" i="9"/>
  <c r="AM8" i="9"/>
  <c r="AM9" i="8"/>
  <c r="AM8" i="8"/>
  <c r="AM9" i="7"/>
  <c r="AM8" i="7"/>
  <c r="H6" i="6" l="1"/>
  <c r="F6" i="6" s="1"/>
  <c r="H6" i="5"/>
  <c r="F6" i="5" s="1"/>
  <c r="H6" i="4"/>
  <c r="F6" i="4" s="1"/>
  <c r="D8" i="6" l="1"/>
  <c r="E8" i="6" s="1"/>
  <c r="F8" i="6" s="1"/>
  <c r="G8" i="6" s="1"/>
  <c r="D9" i="6"/>
  <c r="E9" i="6" s="1"/>
  <c r="F9" i="6" s="1"/>
  <c r="G9" i="6" s="1"/>
  <c r="D9" i="5"/>
  <c r="E9" i="5" s="1"/>
  <c r="F9" i="5" s="1"/>
  <c r="G9" i="5" s="1"/>
  <c r="H9" i="5" s="1"/>
  <c r="J9" i="5" s="1"/>
  <c r="D8" i="5"/>
  <c r="E8" i="5" s="1"/>
  <c r="F8" i="5" s="1"/>
  <c r="G8" i="5" s="1"/>
  <c r="H8" i="5" s="1"/>
  <c r="J8" i="5" s="1"/>
  <c r="D9" i="4"/>
  <c r="E9" i="4"/>
  <c r="F9" i="4" s="1"/>
  <c r="G9" i="4" s="1"/>
  <c r="H9" i="4" s="1"/>
  <c r="I9" i="4" s="1"/>
  <c r="J9" i="4" s="1"/>
  <c r="D8" i="4"/>
  <c r="E8" i="4" s="1"/>
  <c r="F8" i="4" s="1"/>
  <c r="G8" i="4" s="1"/>
  <c r="H8" i="4" s="1"/>
  <c r="I8" i="4" s="1"/>
  <c r="J8" i="4" s="1"/>
  <c r="I9" i="6" l="1"/>
  <c r="I8" i="6"/>
  <c r="K9" i="5"/>
  <c r="K8" i="5"/>
  <c r="K9" i="4"/>
  <c r="K8" i="4"/>
  <c r="L9" i="5" l="1"/>
  <c r="L8" i="5"/>
  <c r="J8" i="6"/>
  <c r="J9" i="6"/>
  <c r="L9" i="4"/>
  <c r="L8" i="4"/>
  <c r="K8" i="6" l="1"/>
  <c r="K9" i="6"/>
  <c r="M8" i="5"/>
  <c r="M9" i="5"/>
  <c r="M8" i="4"/>
  <c r="M9" i="4"/>
  <c r="H6" i="3"/>
  <c r="F6" i="3" s="1"/>
  <c r="H6" i="1"/>
  <c r="L9" i="6" l="1"/>
  <c r="L8" i="6"/>
  <c r="N9" i="5"/>
  <c r="N8" i="5"/>
  <c r="N8" i="4"/>
  <c r="N9" i="4"/>
  <c r="D8" i="3"/>
  <c r="E8" i="3" s="1"/>
  <c r="F8" i="3" s="1"/>
  <c r="G8" i="3" s="1"/>
  <c r="H8" i="3" s="1"/>
  <c r="I8" i="3" s="1"/>
  <c r="J8" i="3" s="1"/>
  <c r="D9" i="3"/>
  <c r="E9" i="3" s="1"/>
  <c r="F9" i="3" s="1"/>
  <c r="G9" i="3" s="1"/>
  <c r="H9" i="3" s="1"/>
  <c r="I9" i="3" s="1"/>
  <c r="J9" i="3" s="1"/>
  <c r="F6" i="1"/>
  <c r="H9" i="1" l="1"/>
  <c r="M8" i="6"/>
  <c r="M9" i="6"/>
  <c r="O8" i="5"/>
  <c r="O9" i="5"/>
  <c r="O8" i="4"/>
  <c r="O9" i="4"/>
  <c r="K9" i="3"/>
  <c r="K8" i="3"/>
  <c r="D8" i="1"/>
  <c r="E8" i="1" s="1"/>
  <c r="H8" i="1" s="1"/>
  <c r="D9" i="1"/>
  <c r="E9" i="1" s="1"/>
  <c r="I9" i="1" l="1"/>
  <c r="I8" i="1"/>
  <c r="N8" i="6"/>
  <c r="N9" i="6"/>
  <c r="P8" i="5"/>
  <c r="P9" i="5"/>
  <c r="P9" i="4"/>
  <c r="P8" i="4"/>
  <c r="L8" i="3"/>
  <c r="L9" i="3"/>
  <c r="N11" i="17"/>
  <c r="M8" i="17"/>
  <c r="L11" i="17"/>
  <c r="L9" i="17"/>
  <c r="K10" i="17"/>
  <c r="K9" i="17"/>
  <c r="F11" i="17"/>
  <c r="E9" i="17"/>
  <c r="D23" i="1"/>
  <c r="E23" i="1"/>
  <c r="E26" i="1" s="1"/>
  <c r="N9" i="17"/>
  <c r="O3" i="17"/>
  <c r="O10" i="17"/>
  <c r="O9" i="17"/>
  <c r="N10" i="17"/>
  <c r="M10" i="17"/>
  <c r="M9" i="17"/>
  <c r="L10" i="17"/>
  <c r="J10" i="17"/>
  <c r="J9" i="17"/>
  <c r="I10" i="17"/>
  <c r="I9" i="17"/>
  <c r="H10" i="17"/>
  <c r="H9" i="17"/>
  <c r="G10" i="17"/>
  <c r="G9" i="17"/>
  <c r="M11" i="17"/>
  <c r="J11" i="17"/>
  <c r="G8" i="17"/>
  <c r="I8" i="17"/>
  <c r="G11" i="17"/>
  <c r="I11" i="17"/>
  <c r="J8" i="17"/>
  <c r="K11" i="17"/>
  <c r="K8" i="17"/>
  <c r="L8" i="17"/>
  <c r="N8" i="17"/>
  <c r="H11" i="17"/>
  <c r="H8" i="17"/>
  <c r="O11" i="17"/>
  <c r="O8" i="17"/>
  <c r="F10" i="17"/>
  <c r="F9" i="17"/>
  <c r="E10" i="17"/>
  <c r="F8" i="17"/>
  <c r="E8" i="17"/>
  <c r="E11" i="17"/>
  <c r="J8" i="1" l="1"/>
  <c r="J9" i="1"/>
  <c r="O8" i="6"/>
  <c r="O9" i="6"/>
  <c r="D26" i="1"/>
  <c r="P8" i="17"/>
  <c r="Q8" i="5"/>
  <c r="Q9" i="5"/>
  <c r="Q9" i="4"/>
  <c r="Q8" i="4"/>
  <c r="M9" i="3"/>
  <c r="M8" i="3"/>
  <c r="P9" i="17"/>
  <c r="P10" i="17"/>
  <c r="K8" i="1" l="1"/>
  <c r="K9" i="1"/>
  <c r="P9" i="6"/>
  <c r="P8" i="6"/>
  <c r="P11" i="17"/>
  <c r="R9" i="5"/>
  <c r="R8" i="5"/>
  <c r="R9" i="4"/>
  <c r="R8" i="4"/>
  <c r="N9" i="3"/>
  <c r="N8" i="3"/>
  <c r="L8" i="1" l="1"/>
  <c r="L9" i="1"/>
  <c r="Q9" i="6"/>
  <c r="Q8" i="6"/>
  <c r="S9" i="5"/>
  <c r="S8" i="5"/>
  <c r="S8" i="4"/>
  <c r="S9" i="4"/>
  <c r="O8" i="3"/>
  <c r="O9" i="3"/>
  <c r="M9" i="1" l="1"/>
  <c r="M8" i="1"/>
  <c r="R9" i="6"/>
  <c r="R8" i="6"/>
  <c r="T8" i="5"/>
  <c r="T9" i="5"/>
  <c r="T9" i="4"/>
  <c r="T8" i="4"/>
  <c r="P8" i="3"/>
  <c r="P9" i="3"/>
  <c r="N9" i="1" l="1"/>
  <c r="N8" i="1"/>
  <c r="S9" i="6"/>
  <c r="S8" i="6"/>
  <c r="U8" i="5"/>
  <c r="U9" i="5"/>
  <c r="U9" i="4"/>
  <c r="U8" i="4"/>
  <c r="Q8" i="3"/>
  <c r="Q9" i="3"/>
  <c r="O8" i="1" l="1"/>
  <c r="O9" i="1"/>
  <c r="T9" i="6"/>
  <c r="T8" i="6"/>
  <c r="V9" i="5"/>
  <c r="W9" i="5" s="1"/>
  <c r="V8" i="5"/>
  <c r="V9" i="4"/>
  <c r="V8" i="4"/>
  <c r="R9" i="3"/>
  <c r="R8" i="3"/>
  <c r="P9" i="1" l="1"/>
  <c r="P8" i="1"/>
  <c r="U9" i="6"/>
  <c r="U8" i="6"/>
  <c r="W8" i="5"/>
  <c r="W8" i="4"/>
  <c r="W9" i="4"/>
  <c r="S9" i="3"/>
  <c r="S8" i="3"/>
  <c r="Q8" i="1" l="1"/>
  <c r="Q9" i="1"/>
  <c r="V8" i="6"/>
  <c r="V9" i="6"/>
  <c r="X8" i="5"/>
  <c r="X9" i="5"/>
  <c r="X9" i="4"/>
  <c r="X8" i="4"/>
  <c r="T8" i="3"/>
  <c r="T9" i="3"/>
  <c r="R9" i="1" l="1"/>
  <c r="R8" i="1"/>
  <c r="W8" i="6"/>
  <c r="W9" i="6"/>
  <c r="Y8" i="5"/>
  <c r="Y9" i="5"/>
  <c r="Z9" i="5" s="1"/>
  <c r="Y8" i="4"/>
  <c r="Y9" i="4"/>
  <c r="U9" i="3"/>
  <c r="U8" i="3"/>
  <c r="S8" i="1" l="1"/>
  <c r="S9" i="1"/>
  <c r="X9" i="6"/>
  <c r="X8" i="6"/>
  <c r="Z8" i="5"/>
  <c r="Z9" i="4"/>
  <c r="Z8" i="4"/>
  <c r="V9" i="3"/>
  <c r="V8" i="3"/>
  <c r="T8" i="1" l="1"/>
  <c r="T9" i="1"/>
  <c r="Y8" i="6"/>
  <c r="Y9" i="6"/>
  <c r="AA9" i="5"/>
  <c r="AA8" i="5"/>
  <c r="AA8" i="4"/>
  <c r="AA9" i="4"/>
  <c r="W8" i="3"/>
  <c r="W9" i="3"/>
  <c r="U9" i="1" l="1"/>
  <c r="U8" i="1"/>
  <c r="Z8" i="6"/>
  <c r="Z9" i="6"/>
  <c r="AB8" i="5"/>
  <c r="AB9" i="5"/>
  <c r="AB8" i="4"/>
  <c r="AB9" i="4"/>
  <c r="X8" i="3"/>
  <c r="X9" i="3"/>
  <c r="V8" i="1" l="1"/>
  <c r="V9" i="1"/>
  <c r="AA8" i="6"/>
  <c r="AA9" i="6"/>
  <c r="AC8" i="5"/>
  <c r="AC9" i="5"/>
  <c r="AC9" i="4"/>
  <c r="AC8" i="4"/>
  <c r="Y9" i="3"/>
  <c r="Y8" i="3"/>
  <c r="W8" i="1" l="1"/>
  <c r="W9" i="1"/>
  <c r="AB9" i="6"/>
  <c r="AB8" i="6"/>
  <c r="AD9" i="5"/>
  <c r="AD8" i="5"/>
  <c r="AD9" i="4"/>
  <c r="AD8" i="4"/>
  <c r="Z9" i="3"/>
  <c r="Z8" i="3"/>
  <c r="X9" i="1" l="1"/>
  <c r="X8" i="1"/>
  <c r="AC8" i="6"/>
  <c r="AC9" i="6"/>
  <c r="AE9" i="5"/>
  <c r="AE8" i="5"/>
  <c r="AE8" i="4"/>
  <c r="AE9" i="4"/>
  <c r="AA8" i="3"/>
  <c r="AA9" i="3"/>
  <c r="Y9" i="1" l="1"/>
  <c r="Y8" i="1"/>
  <c r="AD8" i="6"/>
  <c r="AD9" i="6"/>
  <c r="AF8" i="5"/>
  <c r="AF9" i="5"/>
  <c r="AF9" i="4"/>
  <c r="AF8" i="4"/>
  <c r="AB8" i="3"/>
  <c r="AB9" i="3"/>
  <c r="Z8" i="1" l="1"/>
  <c r="Z9" i="1"/>
  <c r="AE8" i="6"/>
  <c r="AE9" i="6"/>
  <c r="AG8" i="5"/>
  <c r="AG9" i="5"/>
  <c r="AG9" i="4"/>
  <c r="AG8" i="4"/>
  <c r="AC8" i="3"/>
  <c r="AC9" i="3"/>
  <c r="AA8" i="1" l="1"/>
  <c r="AA9" i="1"/>
  <c r="AF9" i="6"/>
  <c r="AF8" i="6"/>
  <c r="AH9" i="5"/>
  <c r="AH8" i="5"/>
  <c r="AH9" i="4"/>
  <c r="AH8" i="4"/>
  <c r="AD9" i="3"/>
  <c r="AD8" i="3"/>
  <c r="AB8" i="1" l="1"/>
  <c r="AB9" i="1"/>
  <c r="AG9" i="6"/>
  <c r="AG8" i="6"/>
  <c r="AI8" i="5"/>
  <c r="AI9" i="5"/>
  <c r="AI9" i="4"/>
  <c r="AI8" i="4"/>
  <c r="AE9" i="3"/>
  <c r="AE8" i="3"/>
  <c r="AC9" i="1" l="1"/>
  <c r="AC8" i="1"/>
  <c r="AH8" i="6"/>
  <c r="AH9" i="6"/>
  <c r="AJ9" i="5"/>
  <c r="AJ8" i="5"/>
  <c r="AJ9" i="4"/>
  <c r="AJ8" i="4"/>
  <c r="AF8" i="3"/>
  <c r="AF9" i="3"/>
  <c r="AD9" i="1" l="1"/>
  <c r="AD8" i="1"/>
  <c r="AI8" i="6"/>
  <c r="AI9" i="6"/>
  <c r="AG8" i="3"/>
  <c r="AG9" i="3"/>
  <c r="AK9" i="5"/>
  <c r="AK8" i="5"/>
  <c r="AK9" i="4"/>
  <c r="AK8" i="4"/>
  <c r="AE8" i="1" l="1"/>
  <c r="AE9" i="1"/>
  <c r="AH9" i="3"/>
  <c r="AH8" i="3"/>
  <c r="AJ9" i="6"/>
  <c r="AJ8" i="6"/>
  <c r="AL9" i="5"/>
  <c r="AL8" i="5"/>
  <c r="AL9" i="4"/>
  <c r="AL8" i="4"/>
  <c r="AF9" i="1" l="1"/>
  <c r="AF8" i="1"/>
  <c r="AI9" i="3"/>
  <c r="AI8" i="3"/>
  <c r="AK9" i="6"/>
  <c r="AK8" i="6"/>
  <c r="AM8" i="5"/>
  <c r="AM9" i="5"/>
  <c r="AM8" i="4"/>
  <c r="AM9" i="4"/>
  <c r="AG9" i="1" l="1"/>
  <c r="AG8" i="1"/>
  <c r="AJ9" i="3"/>
  <c r="AJ8" i="3"/>
  <c r="AH8" i="1" l="1"/>
  <c r="AH9" i="1"/>
  <c r="AK9" i="3"/>
  <c r="AK8" i="3"/>
  <c r="AI8" i="1" l="1"/>
  <c r="AI9" i="1"/>
  <c r="AL9" i="3"/>
  <c r="AL8" i="3"/>
  <c r="AJ8" i="1" l="1"/>
  <c r="AJ9" i="1"/>
  <c r="AM9" i="3"/>
  <c r="AM8" i="3"/>
  <c r="AK9" i="1" l="1"/>
  <c r="AK8" i="1"/>
</calcChain>
</file>

<file path=xl/sharedStrings.xml><?xml version="1.0" encoding="utf-8"?>
<sst xmlns="http://schemas.openxmlformats.org/spreadsheetml/2006/main" count="750" uniqueCount="49">
  <si>
    <t>HORIZON 2020</t>
  </si>
  <si>
    <t>Week1</t>
  </si>
  <si>
    <t>Day of week</t>
  </si>
  <si>
    <t>Datum</t>
  </si>
  <si>
    <t>Total [h] month</t>
  </si>
  <si>
    <t>Projekt [Shortname]</t>
  </si>
  <si>
    <t>Week2</t>
  </si>
  <si>
    <t>Week3</t>
  </si>
  <si>
    <t>Week4</t>
  </si>
  <si>
    <t>Week5</t>
  </si>
  <si>
    <t>Year:</t>
  </si>
  <si>
    <t>Month:</t>
  </si>
  <si>
    <t>Responsible researcher:</t>
  </si>
  <si>
    <t>[h]</t>
  </si>
  <si>
    <t>Nr.</t>
  </si>
  <si>
    <t>WP</t>
  </si>
  <si>
    <t>Total Project</t>
  </si>
  <si>
    <t>Other Projets</t>
  </si>
  <si>
    <t xml:space="preserve">Daily worktime </t>
  </si>
  <si>
    <t>Employee:</t>
  </si>
  <si>
    <t>Signature:</t>
  </si>
  <si>
    <t>Summary of monthly activites:</t>
  </si>
  <si>
    <t>Other EU Projects *</t>
  </si>
  <si>
    <t>Proposal Number:</t>
  </si>
  <si>
    <t>January</t>
  </si>
  <si>
    <t>February</t>
  </si>
  <si>
    <t>hours/week</t>
  </si>
  <si>
    <t>Date:</t>
  </si>
  <si>
    <t>NB</t>
  </si>
  <si>
    <t>March</t>
  </si>
  <si>
    <t>May</t>
  </si>
  <si>
    <t>April</t>
  </si>
  <si>
    <t>June</t>
  </si>
  <si>
    <t>July</t>
  </si>
  <si>
    <t>August</t>
  </si>
  <si>
    <t>October</t>
  </si>
  <si>
    <t>November</t>
  </si>
  <si>
    <t>December</t>
  </si>
  <si>
    <t>Total Year</t>
  </si>
  <si>
    <t>September</t>
  </si>
  <si>
    <t>Other Projects</t>
  </si>
  <si>
    <t>I= illness;                          L= leave;                         NB= non business              (Feiertag)                                                         BT= business trip</t>
  </si>
  <si>
    <t xml:space="preserve"> </t>
  </si>
  <si>
    <r>
      <t xml:space="preserve">* </t>
    </r>
    <r>
      <rPr>
        <u/>
        <sz val="11"/>
        <color theme="1"/>
        <rFont val="Calibri"/>
        <family val="2"/>
        <scheme val="minor"/>
      </rPr>
      <t>Shortnames of "Other EU Projects"</t>
    </r>
    <r>
      <rPr>
        <sz val="11"/>
        <color theme="1"/>
        <rFont val="Calibri"/>
        <family val="2"/>
        <scheme val="minor"/>
      </rPr>
      <t>:</t>
    </r>
  </si>
  <si>
    <t>Week6</t>
  </si>
  <si>
    <t>Interreg</t>
  </si>
  <si>
    <t>BMBF</t>
  </si>
  <si>
    <t>HORIZON EUROPE</t>
  </si>
  <si>
    <t>Horizon Europe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</si>
</sst>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ddd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000000"/>
      </patternFill>
    </fill>
  </fills>
  <borders count="2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2" xfId="0" applyBorder="1" applyProtection="1"/>
    <xf numFmtId="0" fontId="0" fillId="3" borderId="12" xfId="0" applyFill="1" applyBorder="1" applyProtection="1"/>
    <xf numFmtId="0" fontId="0" fillId="4" borderId="4" xfId="0" applyFill="1" applyBorder="1"/>
    <xf numFmtId="0" fontId="0" fillId="7" borderId="2" xfId="0" applyFill="1" applyBorder="1"/>
    <xf numFmtId="0" fontId="0" fillId="7" borderId="6" xfId="0" applyFill="1" applyBorder="1"/>
    <xf numFmtId="0" fontId="0" fillId="8" borderId="9" xfId="0" applyFill="1" applyBorder="1"/>
    <xf numFmtId="0" fontId="2" fillId="6" borderId="0" xfId="0" applyFont="1" applyFill="1"/>
    <xf numFmtId="0" fontId="0" fillId="6" borderId="0" xfId="0" applyFill="1"/>
    <xf numFmtId="0" fontId="0" fillId="6" borderId="0" xfId="0" applyFill="1" applyBorder="1"/>
    <xf numFmtId="0" fontId="0" fillId="6" borderId="7" xfId="0" applyFill="1" applyBorder="1"/>
    <xf numFmtId="0" fontId="0" fillId="8" borderId="7" xfId="0" applyFill="1" applyBorder="1"/>
    <xf numFmtId="0" fontId="3" fillId="6" borderId="7" xfId="0" applyFont="1" applyFill="1" applyBorder="1"/>
    <xf numFmtId="0" fontId="1" fillId="6" borderId="0" xfId="0" applyFont="1" applyFill="1" applyBorder="1" applyAlignment="1">
      <alignment wrapText="1"/>
    </xf>
    <xf numFmtId="0" fontId="0" fillId="4" borderId="15" xfId="0" applyFill="1" applyBorder="1"/>
    <xf numFmtId="0" fontId="0" fillId="10" borderId="7" xfId="0" applyFill="1" applyBorder="1"/>
    <xf numFmtId="0" fontId="0" fillId="8" borderId="16" xfId="0" applyFill="1" applyBorder="1"/>
    <xf numFmtId="0" fontId="0" fillId="10" borderId="9" xfId="0" applyFill="1" applyBorder="1"/>
    <xf numFmtId="0" fontId="0" fillId="10" borderId="16" xfId="0" applyFill="1" applyBorder="1"/>
    <xf numFmtId="0" fontId="0" fillId="6" borderId="0" xfId="0" applyNumberFormat="1" applyFill="1" applyBorder="1"/>
    <xf numFmtId="0" fontId="0" fillId="0" borderId="17" xfId="0" applyBorder="1"/>
    <xf numFmtId="0" fontId="0" fillId="3" borderId="18" xfId="0" applyFill="1" applyBorder="1" applyProtection="1"/>
    <xf numFmtId="0" fontId="0" fillId="0" borderId="19" xfId="0" applyBorder="1"/>
    <xf numFmtId="0" fontId="0" fillId="3" borderId="20" xfId="0" applyFill="1" applyBorder="1" applyProtection="1"/>
    <xf numFmtId="0" fontId="0" fillId="3" borderId="21" xfId="0" applyFill="1" applyBorder="1" applyProtection="1"/>
    <xf numFmtId="0" fontId="0" fillId="9" borderId="7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7" borderId="2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9" borderId="2" xfId="0" applyFill="1" applyBorder="1" applyProtection="1">
      <protection locked="0"/>
    </xf>
    <xf numFmtId="0" fontId="0" fillId="9" borderId="5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9" borderId="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9" borderId="7" xfId="0" applyNumberFormat="1" applyFill="1" applyBorder="1" applyProtection="1">
      <protection locked="0"/>
    </xf>
    <xf numFmtId="0" fontId="0" fillId="6" borderId="0" xfId="0" applyFill="1" applyProtection="1">
      <protection locked="0"/>
    </xf>
    <xf numFmtId="0" fontId="3" fillId="6" borderId="8" xfId="0" applyFont="1" applyFill="1" applyBorder="1" applyAlignment="1" applyProtection="1">
      <alignment vertical="top"/>
    </xf>
    <xf numFmtId="0" fontId="0" fillId="6" borderId="1" xfId="0" applyFill="1" applyBorder="1" applyAlignment="1" applyProtection="1">
      <alignment vertical="top"/>
    </xf>
    <xf numFmtId="0" fontId="0" fillId="6" borderId="13" xfId="0" applyFill="1" applyBorder="1" applyAlignment="1" applyProtection="1">
      <alignment vertical="top"/>
    </xf>
    <xf numFmtId="0" fontId="0" fillId="6" borderId="0" xfId="0" applyFill="1" applyAlignment="1" applyProtection="1">
      <alignment vertical="top"/>
    </xf>
    <xf numFmtId="0" fontId="0" fillId="6" borderId="10" xfId="0" applyFill="1" applyBorder="1" applyAlignment="1" applyProtection="1">
      <alignment vertical="top"/>
    </xf>
    <xf numFmtId="0" fontId="0" fillId="6" borderId="7" xfId="0" applyFill="1" applyBorder="1" applyAlignment="1" applyProtection="1">
      <alignment vertical="top"/>
    </xf>
    <xf numFmtId="0" fontId="0" fillId="0" borderId="0" xfId="0" applyProtection="1">
      <protection locked="0"/>
    </xf>
    <xf numFmtId="0" fontId="0" fillId="6" borderId="0" xfId="0" applyFill="1" applyProtection="1"/>
    <xf numFmtId="0" fontId="0" fillId="0" borderId="5" xfId="0" applyBorder="1" applyProtection="1"/>
    <xf numFmtId="0" fontId="0" fillId="0" borderId="2" xfId="0" applyBorder="1" applyProtection="1">
      <protection locked="0"/>
    </xf>
    <xf numFmtId="0" fontId="5" fillId="8" borderId="6" xfId="0" applyFont="1" applyFill="1" applyBorder="1"/>
    <xf numFmtId="0" fontId="5" fillId="6" borderId="0" xfId="0" applyFont="1" applyFill="1" applyBorder="1"/>
    <xf numFmtId="0" fontId="5" fillId="6" borderId="0" xfId="0" applyFont="1" applyFill="1"/>
    <xf numFmtId="0" fontId="5" fillId="6" borderId="0" xfId="0" applyFont="1" applyFill="1" applyProtection="1"/>
    <xf numFmtId="0" fontId="5" fillId="6" borderId="0" xfId="0" applyFont="1" applyFill="1" applyBorder="1" applyProtection="1"/>
    <xf numFmtId="165" fontId="10" fillId="0" borderId="2" xfId="0" applyNumberFormat="1" applyFont="1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9" fillId="6" borderId="0" xfId="0" applyFont="1" applyFill="1" applyBorder="1"/>
    <xf numFmtId="0" fontId="9" fillId="6" borderId="0" xfId="0" applyFont="1" applyFill="1"/>
    <xf numFmtId="2" fontId="9" fillId="6" borderId="0" xfId="0" applyNumberFormat="1" applyFont="1" applyFill="1"/>
    <xf numFmtId="0" fontId="0" fillId="9" borderId="6" xfId="0" applyFill="1" applyBorder="1" applyProtection="1">
      <protection locked="0"/>
    </xf>
    <xf numFmtId="0" fontId="5" fillId="10" borderId="6" xfId="0" applyFont="1" applyFill="1" applyBorder="1"/>
    <xf numFmtId="0" fontId="0" fillId="6" borderId="1" xfId="0" applyFill="1" applyBorder="1"/>
    <xf numFmtId="0" fontId="0" fillId="6" borderId="7" xfId="0" applyFill="1" applyBorder="1" applyProtection="1"/>
    <xf numFmtId="0" fontId="0" fillId="6" borderId="7" xfId="0" applyNumberFormat="1" applyFill="1" applyBorder="1" applyProtection="1"/>
    <xf numFmtId="0" fontId="7" fillId="11" borderId="0" xfId="0" applyFont="1" applyFill="1"/>
    <xf numFmtId="0" fontId="8" fillId="0" borderId="7" xfId="0" applyFont="1" applyFill="1" applyBorder="1" applyProtection="1"/>
    <xf numFmtId="165" fontId="10" fillId="0" borderId="2" xfId="0" applyNumberFormat="1" applyFont="1" applyFill="1" applyBorder="1" applyAlignment="1" applyProtection="1">
      <alignment horizontal="center"/>
    </xf>
    <xf numFmtId="0" fontId="0" fillId="9" borderId="2" xfId="0" applyFill="1" applyBorder="1" applyAlignment="1" applyProtection="1">
      <alignment horizontal="center"/>
    </xf>
    <xf numFmtId="0" fontId="0" fillId="5" borderId="2" xfId="0" applyFill="1" applyBorder="1" applyProtection="1"/>
    <xf numFmtId="0" fontId="0" fillId="2" borderId="2" xfId="0" applyFill="1" applyBorder="1" applyProtection="1"/>
    <xf numFmtId="0" fontId="0" fillId="2" borderId="5" xfId="0" applyFill="1" applyBorder="1" applyProtection="1"/>
    <xf numFmtId="0" fontId="0" fillId="2" borderId="3" xfId="0" applyFill="1" applyBorder="1" applyProtection="1"/>
    <xf numFmtId="0" fontId="0" fillId="4" borderId="4" xfId="0" applyFill="1" applyBorder="1" applyProtection="1"/>
    <xf numFmtId="0" fontId="0" fillId="6" borderId="0" xfId="0" applyFill="1" applyBorder="1" applyProtection="1"/>
    <xf numFmtId="0" fontId="0" fillId="8" borderId="9" xfId="0" applyFill="1" applyBorder="1" applyProtection="1"/>
    <xf numFmtId="0" fontId="0" fillId="8" borderId="16" xfId="0" applyFill="1" applyBorder="1" applyProtection="1"/>
    <xf numFmtId="0" fontId="0" fillId="7" borderId="2" xfId="0" applyFill="1" applyBorder="1" applyProtection="1"/>
    <xf numFmtId="0" fontId="0" fillId="9" borderId="2" xfId="0" applyFill="1" applyBorder="1" applyProtection="1"/>
    <xf numFmtId="0" fontId="0" fillId="9" borderId="5" xfId="0" applyFill="1" applyBorder="1" applyProtection="1"/>
    <xf numFmtId="0" fontId="0" fillId="9" borderId="6" xfId="0" applyFill="1" applyBorder="1" applyProtection="1"/>
    <xf numFmtId="0" fontId="0" fillId="9" borderId="3" xfId="0" applyFill="1" applyBorder="1" applyProtection="1"/>
    <xf numFmtId="0" fontId="0" fillId="10" borderId="16" xfId="0" applyFill="1" applyBorder="1" applyProtection="1"/>
    <xf numFmtId="0" fontId="0" fillId="10" borderId="9" xfId="0" applyFill="1" applyBorder="1" applyProtection="1"/>
    <xf numFmtId="0" fontId="0" fillId="0" borderId="6" xfId="0" applyBorder="1"/>
    <xf numFmtId="0" fontId="0" fillId="3" borderId="12" xfId="0" applyFill="1" applyBorder="1"/>
    <xf numFmtId="0" fontId="0" fillId="3" borderId="4" xfId="0" applyFill="1" applyBorder="1"/>
    <xf numFmtId="0" fontId="0" fillId="9" borderId="7" xfId="0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164" fontId="0" fillId="6" borderId="0" xfId="0" applyNumberFormat="1" applyFill="1" applyBorder="1" applyAlignment="1"/>
    <xf numFmtId="0" fontId="0" fillId="6" borderId="0" xfId="0" applyFill="1" applyBorder="1" applyAlignment="1"/>
    <xf numFmtId="0" fontId="0" fillId="0" borderId="0" xfId="0" applyAlignment="1"/>
    <xf numFmtId="0" fontId="0" fillId="0" borderId="17" xfId="0" applyBorder="1"/>
    <xf numFmtId="0" fontId="0" fillId="0" borderId="9" xfId="0" applyBorder="1"/>
    <xf numFmtId="0" fontId="0" fillId="0" borderId="16" xfId="0" applyBorder="1"/>
    <xf numFmtId="0" fontId="0" fillId="6" borderId="0" xfId="0" applyFill="1" applyAlignment="1"/>
    <xf numFmtId="0" fontId="0" fillId="9" borderId="9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9" borderId="8" xfId="0" applyFill="1" applyBorder="1" applyAlignment="1" applyProtection="1">
      <alignment vertical="top"/>
      <protection locked="0"/>
    </xf>
    <xf numFmtId="0" fontId="0" fillId="9" borderId="1" xfId="0" applyFill="1" applyBorder="1" applyAlignment="1" applyProtection="1">
      <alignment vertical="top"/>
      <protection locked="0"/>
    </xf>
    <xf numFmtId="0" fontId="0" fillId="9" borderId="22" xfId="0" applyFill="1" applyBorder="1" applyAlignment="1" applyProtection="1">
      <alignment vertical="top"/>
      <protection locked="0"/>
    </xf>
    <xf numFmtId="0" fontId="0" fillId="9" borderId="13" xfId="0" applyFill="1" applyBorder="1" applyAlignment="1" applyProtection="1">
      <alignment vertical="top"/>
      <protection locked="0"/>
    </xf>
    <xf numFmtId="0" fontId="0" fillId="9" borderId="0" xfId="0" applyFill="1" applyBorder="1" applyAlignment="1" applyProtection="1">
      <alignment vertical="top"/>
      <protection locked="0"/>
    </xf>
    <xf numFmtId="0" fontId="0" fillId="9" borderId="14" xfId="0" applyFill="1" applyBorder="1" applyAlignment="1" applyProtection="1">
      <alignment vertical="top"/>
      <protection locked="0"/>
    </xf>
    <xf numFmtId="0" fontId="0" fillId="9" borderId="10" xfId="0" applyFill="1" applyBorder="1" applyAlignment="1" applyProtection="1">
      <alignment vertical="top"/>
      <protection locked="0"/>
    </xf>
    <xf numFmtId="0" fontId="0" fillId="9" borderId="7" xfId="0" applyFill="1" applyBorder="1" applyAlignment="1" applyProtection="1">
      <alignment vertical="top"/>
      <protection locked="0"/>
    </xf>
    <xf numFmtId="0" fontId="0" fillId="9" borderId="11" xfId="0" applyFill="1" applyBorder="1" applyAlignment="1" applyProtection="1">
      <alignment vertical="top"/>
      <protection locked="0"/>
    </xf>
    <xf numFmtId="1" fontId="0" fillId="9" borderId="7" xfId="0" applyNumberFormat="1" applyFill="1" applyBorder="1" applyAlignment="1" applyProtection="1">
      <protection locked="0"/>
    </xf>
    <xf numFmtId="0" fontId="5" fillId="6" borderId="17" xfId="0" applyFont="1" applyFill="1" applyBorder="1"/>
    <xf numFmtId="0" fontId="5" fillId="6" borderId="16" xfId="0" applyFont="1" applyFill="1" applyBorder="1"/>
    <xf numFmtId="0" fontId="4" fillId="0" borderId="17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3" fillId="6" borderId="8" xfId="0" applyFont="1" applyFill="1" applyBorder="1" applyAlignment="1" applyProtection="1">
      <alignment horizontal="left" vertical="top"/>
    </xf>
    <xf numFmtId="0" fontId="3" fillId="6" borderId="1" xfId="0" applyFont="1" applyFill="1" applyBorder="1" applyAlignment="1" applyProtection="1">
      <alignment horizontal="left" vertical="top"/>
    </xf>
    <xf numFmtId="0" fontId="3" fillId="6" borderId="22" xfId="0" applyFont="1" applyFill="1" applyBorder="1" applyAlignment="1" applyProtection="1">
      <alignment horizontal="left" vertical="top"/>
    </xf>
    <xf numFmtId="0" fontId="3" fillId="6" borderId="13" xfId="0" applyFont="1" applyFill="1" applyBorder="1" applyAlignment="1" applyProtection="1">
      <alignment horizontal="left" vertical="top"/>
    </xf>
    <xf numFmtId="0" fontId="3" fillId="6" borderId="0" xfId="0" applyFont="1" applyFill="1" applyBorder="1" applyAlignment="1" applyProtection="1">
      <alignment horizontal="left" vertical="top"/>
    </xf>
    <xf numFmtId="0" fontId="3" fillId="6" borderId="14" xfId="0" applyFont="1" applyFill="1" applyBorder="1" applyAlignment="1" applyProtection="1">
      <alignment horizontal="left" vertical="top"/>
    </xf>
    <xf numFmtId="0" fontId="3" fillId="6" borderId="10" xfId="0" applyFont="1" applyFill="1" applyBorder="1" applyAlignment="1" applyProtection="1">
      <alignment horizontal="left" vertical="top"/>
    </xf>
    <xf numFmtId="0" fontId="3" fillId="6" borderId="7" xfId="0" applyFont="1" applyFill="1" applyBorder="1" applyAlignment="1" applyProtection="1">
      <alignment horizontal="left" vertical="top"/>
    </xf>
    <xf numFmtId="0" fontId="3" fillId="6" borderId="11" xfId="0" applyFont="1" applyFill="1" applyBorder="1" applyAlignment="1" applyProtection="1">
      <alignment horizontal="left" vertical="top"/>
    </xf>
    <xf numFmtId="0" fontId="0" fillId="6" borderId="7" xfId="0" applyFill="1" applyBorder="1" applyAlignment="1" applyProtection="1"/>
    <xf numFmtId="1" fontId="0" fillId="6" borderId="7" xfId="0" applyNumberFormat="1" applyFill="1" applyBorder="1" applyAlignment="1" applyProtection="1"/>
    <xf numFmtId="0" fontId="3" fillId="6" borderId="8" xfId="0" applyFont="1" applyFill="1" applyBorder="1" applyAlignment="1" applyProtection="1">
      <alignment vertical="top"/>
    </xf>
    <xf numFmtId="0" fontId="3" fillId="6" borderId="1" xfId="0" applyFont="1" applyFill="1" applyBorder="1" applyAlignment="1" applyProtection="1">
      <alignment vertical="top"/>
    </xf>
    <xf numFmtId="0" fontId="3" fillId="6" borderId="22" xfId="0" applyFont="1" applyFill="1" applyBorder="1" applyAlignment="1" applyProtection="1">
      <alignment vertical="top"/>
    </xf>
    <xf numFmtId="0" fontId="3" fillId="6" borderId="13" xfId="0" applyFont="1" applyFill="1" applyBorder="1" applyAlignment="1" applyProtection="1">
      <alignment vertical="top"/>
    </xf>
    <xf numFmtId="0" fontId="3" fillId="6" borderId="0" xfId="0" applyFont="1" applyFill="1" applyBorder="1" applyAlignment="1" applyProtection="1">
      <alignment vertical="top"/>
    </xf>
    <xf numFmtId="0" fontId="3" fillId="6" borderId="14" xfId="0" applyFont="1" applyFill="1" applyBorder="1" applyAlignment="1" applyProtection="1">
      <alignment vertical="top"/>
    </xf>
    <xf numFmtId="0" fontId="3" fillId="6" borderId="10" xfId="0" applyFont="1" applyFill="1" applyBorder="1" applyAlignment="1" applyProtection="1">
      <alignment vertical="top"/>
    </xf>
    <xf numFmtId="0" fontId="3" fillId="6" borderId="7" xfId="0" applyFont="1" applyFill="1" applyBorder="1" applyAlignment="1" applyProtection="1">
      <alignment vertical="top"/>
    </xf>
    <xf numFmtId="0" fontId="3" fillId="6" borderId="11" xfId="0" applyFont="1" applyFill="1" applyBorder="1" applyAlignment="1" applyProtection="1">
      <alignment vertical="top"/>
    </xf>
    <xf numFmtId="0" fontId="0" fillId="6" borderId="0" xfId="0" applyFont="1" applyFill="1" applyBorder="1" applyAlignment="1"/>
    <xf numFmtId="0" fontId="5" fillId="6" borderId="0" xfId="0" applyFont="1" applyFill="1" applyBorder="1" applyAlignment="1"/>
    <xf numFmtId="0" fontId="0" fillId="6" borderId="7" xfId="0" applyFill="1" applyBorder="1" applyAlignment="1"/>
    <xf numFmtId="1" fontId="0" fillId="6" borderId="7" xfId="0" applyNumberFormat="1" applyFill="1" applyBorder="1" applyAlignment="1"/>
    <xf numFmtId="0" fontId="6" fillId="6" borderId="0" xfId="0" applyFont="1" applyFill="1" applyBorder="1" applyAlignment="1"/>
  </cellXfs>
  <cellStyles count="1">
    <cellStyle name="Standard" xfId="0" builtinId="0"/>
  </cellStyles>
  <dxfs count="707"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AEC77F1-F4EF-9D49-B1BA-7890CAFBD8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E27A1BB-7BE9-4643-A514-7C91B162FC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AD1196C-650F-A849-8C23-451B79E37D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C0363F4-1C7E-E140-BAB0-5B9BC9CA6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92B504C3-F256-3D42-993C-3D15D086AA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EB53FDC-9983-7B48-9415-79FDEA778A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DE574CFD-6230-0E49-B23B-6447016A4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F43A0F75-736A-4B41-94CE-9F2DA11FC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502DE67-C75F-7141-944B-CAE1AEA9F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D1872C29-3A4A-7043-9ABF-A6FCDC2312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EE931A68-BB51-D946-9C7A-59270E6B37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3C84794-D1DF-DF4D-ABDB-E25D1F0BE2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DE3B22B5-4A66-FC47-A1E6-A6CF5EEBB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94962DE-BB77-ED47-9707-D0E359A80B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C43B00EC-72A0-9243-AA97-8E2F33113F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CC29807C-B5F8-984B-829B-0CAC0B4F1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AB20AC3F-E122-F742-B581-B56805A075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18FE3CA1-6923-D84D-A639-EE6F9FA0D5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C6A6512B-0813-0B42-AAA1-F1D6DBC1B9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FE8C732B-A71A-124C-8D29-B8747F011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504DFE0-1979-E24D-B1E8-A9269A247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10215A1B-D95D-DA4B-9CCA-032A4B06D6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2CB6A844-D6B6-B84B-AC66-FD5994C87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C93DD65D-D7D4-EE43-B087-6EC8C50CA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DBFE9013-383E-A243-8613-256C1BD382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530E2E76-C896-084E-A5B1-B32458CB27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402471B0-A164-9C45-8448-AC4B30742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3F60A5A9-262B-144A-B09B-170B640F8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0F27BD4E-100C-A845-AD78-A253336922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2E8CE874-EC6F-7E46-B2A4-49EB5B7D2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5C4E57D-FEC4-1B4B-8C33-87AEEC8DEB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CA3315E-1805-C748-B837-C14DF83D7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AA719983-6085-CD45-873A-8E8F15DFF1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F8887CBE-D9B5-5045-A9B1-47A6251595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90E0E40-9C2E-B94A-85E8-6CF6CDF5D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7DFFD05E-B44F-2F44-8F06-BAEB77D90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939442B7-2140-D541-B1EB-884E5CBFB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806453F-75FB-7F4F-B828-09ECF647E2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BABAA15E-2367-994C-9C8C-5AD7260E1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6299B723-DFF9-024C-A2F0-9662AEF9A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8C8B5C6C-255C-CE4E-BAB7-2AACE77314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FCD13B4-9150-2B4D-8346-B44A8D8BC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676F637C-2B23-3C43-8DF5-EE9AED65E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D2E348C-F329-1847-A03D-E04163BA4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877488AC-52EC-9C4E-A525-4E89F9829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30C9F5A0-6D18-7948-A0F9-3EE4DBDCC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3F4338B-3224-C548-BFC2-C4EC7B754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7E9F4D57-B6F0-3A4F-BE71-582DA4512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B285329-B54B-4544-9E34-055BA9808B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572BBF2E-245E-CE46-B462-5DD1E002D8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F7055F99-B781-EE44-8BF9-DB44A72503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DFE49E57-5417-1A4E-B167-5930BFDF7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BBB26FE-53B2-7D4C-9052-382C2804F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CCDB3275-5754-1D4B-9812-F9E8AA4C31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CFB7C973-F28E-2F4E-9856-B35B36054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A02AA5EC-B62A-2844-AAC2-C749CBCD3B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BC9700A1-A92F-F144-A7C9-C657110ABB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79B69624-9429-6140-804A-67D0C67B0D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340EE30-EE8D-9449-A8B7-CDEF55065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3A99C07-8939-3142-8DEE-A3B3E6FBDC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C34A807A-3684-704D-ABC7-D4C5880ED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29960F40-340D-EA48-9C34-4FA569E748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C53180BA-F451-5944-AC95-EFF458D30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D2F67D26-1718-634B-849B-B977BB303B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4AA2F482-FC9B-0547-9A46-B1942495F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78DDF20-6786-A346-9F08-4F0BB9807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42"/>
  <sheetViews>
    <sheetView topLeftCell="N13" zoomScale="90" zoomScaleNormal="90" workbookViewId="0">
      <selection activeCell="U20" sqref="U20"/>
    </sheetView>
  </sheetViews>
  <sheetFormatPr baseColWidth="10" defaultRowHeight="15" x14ac:dyDescent="0.2"/>
  <cols>
    <col min="1" max="1" width="6" customWidth="1"/>
    <col min="2" max="2" width="13.5" customWidth="1"/>
    <col min="3" max="3" width="4" customWidth="1"/>
    <col min="4" max="14" width="6" customWidth="1"/>
    <col min="15" max="15" width="5.6640625" customWidth="1"/>
    <col min="16" max="39" width="6" customWidth="1"/>
    <col min="40" max="40" width="17.33203125" customWidth="1"/>
  </cols>
  <sheetData>
    <row r="1" spans="1:40" ht="19" x14ac:dyDescent="0.25">
      <c r="A1" s="12" t="s">
        <v>0</v>
      </c>
      <c r="B1" s="12"/>
      <c r="C1" s="13"/>
      <c r="D1" s="30"/>
      <c r="E1" s="13"/>
      <c r="F1" s="13"/>
      <c r="G1" s="13"/>
      <c r="H1" s="13"/>
      <c r="I1" s="13"/>
      <c r="J1" s="13"/>
      <c r="K1" s="13"/>
      <c r="L1" s="13"/>
      <c r="M1" s="12" t="s">
        <v>47</v>
      </c>
      <c r="N1" s="13"/>
      <c r="P1" s="13"/>
      <c r="Q1" s="30"/>
      <c r="R1" s="13"/>
      <c r="S1" s="13"/>
      <c r="T1" s="13"/>
      <c r="U1" s="13"/>
      <c r="V1" s="12" t="s">
        <v>45</v>
      </c>
      <c r="W1" s="13"/>
      <c r="X1" s="30"/>
      <c r="Y1" s="13"/>
      <c r="Z1" s="13"/>
      <c r="AA1" s="13"/>
      <c r="AB1" s="12" t="s">
        <v>46</v>
      </c>
      <c r="AC1" s="13"/>
      <c r="AD1" s="30"/>
      <c r="AE1" s="13"/>
      <c r="AF1" s="13"/>
      <c r="AG1" s="13"/>
      <c r="AH1" s="13"/>
      <c r="AI1" s="13"/>
      <c r="AJ1" s="13"/>
      <c r="AK1" s="13"/>
      <c r="AL1" s="13"/>
      <c r="AM1" s="13"/>
    </row>
    <row r="2" spans="1:40" s="13" customFormat="1" ht="19" x14ac:dyDescent="0.25">
      <c r="A2" s="12"/>
      <c r="B2" s="12"/>
      <c r="D2" s="63"/>
      <c r="O2" s="12"/>
      <c r="Q2" s="14"/>
    </row>
    <row r="3" spans="1:40" ht="36" customHeight="1" x14ac:dyDescent="0.2">
      <c r="A3" s="92" t="s">
        <v>5</v>
      </c>
      <c r="B3" s="92"/>
      <c r="C3" s="88"/>
      <c r="D3" s="89"/>
      <c r="E3" s="89"/>
      <c r="F3" s="89"/>
      <c r="G3" s="89"/>
      <c r="H3" s="89"/>
      <c r="I3" s="89"/>
      <c r="J3" s="89"/>
      <c r="K3" s="13"/>
      <c r="L3" s="96" t="s">
        <v>23</v>
      </c>
      <c r="M3" s="96"/>
      <c r="N3" s="96"/>
      <c r="O3" s="108"/>
      <c r="P3" s="89"/>
      <c r="Q3" s="14"/>
      <c r="R3" s="14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</row>
    <row r="4" spans="1:40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</row>
    <row r="5" spans="1:40" ht="30" customHeight="1" x14ac:dyDescent="0.2">
      <c r="A5" s="13"/>
      <c r="B5" s="13"/>
      <c r="C5" s="13"/>
      <c r="D5" s="14" t="s">
        <v>10</v>
      </c>
      <c r="E5" s="90">
        <v>44562</v>
      </c>
      <c r="F5" s="90"/>
      <c r="G5" s="14"/>
      <c r="H5" s="14" t="s">
        <v>11</v>
      </c>
      <c r="I5" s="14"/>
      <c r="J5" s="91" t="s">
        <v>24</v>
      </c>
      <c r="K5" s="91"/>
      <c r="L5" s="13"/>
      <c r="M5" s="13"/>
      <c r="N5" s="13"/>
      <c r="O5" s="13" t="s">
        <v>19</v>
      </c>
      <c r="P5" s="13"/>
      <c r="Q5" s="30"/>
      <c r="R5" s="15" t="s">
        <v>26</v>
      </c>
      <c r="S5" s="17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4"/>
    </row>
    <row r="6" spans="1:40" ht="10.5" customHeight="1" x14ac:dyDescent="0.2">
      <c r="A6" s="13"/>
      <c r="B6" s="13"/>
      <c r="C6" s="13"/>
      <c r="D6" s="13"/>
      <c r="E6" s="14"/>
      <c r="F6" s="58">
        <f>WEEKDAY(H6,1)</f>
        <v>7</v>
      </c>
      <c r="G6" s="59"/>
      <c r="H6" s="60">
        <f>E5</f>
        <v>44562</v>
      </c>
      <c r="I6" s="13"/>
      <c r="J6" s="14"/>
      <c r="K6" s="14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4"/>
    </row>
    <row r="7" spans="1:40" x14ac:dyDescent="0.2">
      <c r="A7" s="13"/>
      <c r="B7" s="13"/>
      <c r="C7" s="13"/>
      <c r="D7" s="13" t="s">
        <v>1</v>
      </c>
      <c r="E7" s="13"/>
      <c r="F7" s="13"/>
      <c r="G7" s="13"/>
      <c r="H7" s="13"/>
      <c r="I7" s="13" t="s">
        <v>6</v>
      </c>
      <c r="J7" s="13"/>
      <c r="K7" s="13"/>
      <c r="L7" s="13"/>
      <c r="M7" s="13"/>
      <c r="N7" s="13"/>
      <c r="O7" s="13"/>
      <c r="P7" s="13" t="s">
        <v>7</v>
      </c>
      <c r="Q7" s="13"/>
      <c r="R7" s="13"/>
      <c r="S7" s="13"/>
      <c r="T7" s="13"/>
      <c r="U7" s="13"/>
      <c r="V7" s="13"/>
      <c r="W7" s="13" t="s">
        <v>8</v>
      </c>
      <c r="X7" s="13"/>
      <c r="Y7" s="13"/>
      <c r="Z7" s="13"/>
      <c r="AA7" s="13"/>
      <c r="AB7" s="13"/>
      <c r="AC7" s="13"/>
      <c r="AD7" s="13" t="s">
        <v>9</v>
      </c>
      <c r="AE7" s="13"/>
      <c r="AF7" s="13"/>
      <c r="AG7" s="13"/>
      <c r="AH7" s="13"/>
      <c r="AI7" s="13"/>
      <c r="AJ7" s="13"/>
      <c r="AK7" s="13" t="s">
        <v>44</v>
      </c>
      <c r="AN7" s="14"/>
    </row>
    <row r="8" spans="1:40" x14ac:dyDescent="0.2">
      <c r="A8" s="109" t="s">
        <v>2</v>
      </c>
      <c r="B8" s="110"/>
      <c r="C8" s="14"/>
      <c r="D8" s="68" t="str">
        <f>IF($F6=1,"Sun","")</f>
        <v/>
      </c>
      <c r="E8" s="68" t="str">
        <f>IF($F6=2,"Mo",IF(D8="","","Mo"))</f>
        <v/>
      </c>
      <c r="F8" s="68" t="str">
        <f t="shared" ref="F8:G8" si="0">IF($F6=2,"Mo",IF(E8="","","Mo"))</f>
        <v/>
      </c>
      <c r="G8" s="68" t="str">
        <f t="shared" si="0"/>
        <v/>
      </c>
      <c r="H8" s="56" t="str">
        <f>IF($F6=7,"Sat",IF(G8="","","Sat"))</f>
        <v>Sat</v>
      </c>
      <c r="I8" s="56" t="str">
        <f t="shared" ref="I8:AF8" si="1">IF(WEEKDAY(1+H9+$H6,2)=1,"Sun",IF(WEEKDAY(1+H9+$H6,2)=2,"Mo",IF(WEEKDAY(1+H9+$H6,2)=3,"Tue",IF(WEEKDAY(1+H9+$H6,2)=4,"Wed",IF(WEEKDAY(1+H9+$H6,2)=5,"Thu",IF(WEEKDAY(1+H9+$H6,2)=6,"Fri","Sat"))))))</f>
        <v>Sun</v>
      </c>
      <c r="J8" s="56" t="str">
        <f t="shared" si="1"/>
        <v>Mo</v>
      </c>
      <c r="K8" s="56" t="str">
        <f t="shared" si="1"/>
        <v>Tue</v>
      </c>
      <c r="L8" s="56" t="str">
        <f t="shared" si="1"/>
        <v>Wed</v>
      </c>
      <c r="M8" s="56" t="str">
        <f t="shared" si="1"/>
        <v>Thu</v>
      </c>
      <c r="N8" s="56" t="str">
        <f t="shared" si="1"/>
        <v>Fri</v>
      </c>
      <c r="O8" s="56" t="str">
        <f t="shared" si="1"/>
        <v>Sat</v>
      </c>
      <c r="P8" s="56" t="str">
        <f t="shared" si="1"/>
        <v>Sun</v>
      </c>
      <c r="Q8" s="56" t="str">
        <f t="shared" si="1"/>
        <v>Mo</v>
      </c>
      <c r="R8" s="56" t="str">
        <f t="shared" si="1"/>
        <v>Tue</v>
      </c>
      <c r="S8" s="56" t="str">
        <f t="shared" si="1"/>
        <v>Wed</v>
      </c>
      <c r="T8" s="56" t="str">
        <f t="shared" si="1"/>
        <v>Thu</v>
      </c>
      <c r="U8" s="56" t="str">
        <f t="shared" si="1"/>
        <v>Fri</v>
      </c>
      <c r="V8" s="56" t="str">
        <f t="shared" si="1"/>
        <v>Sat</v>
      </c>
      <c r="W8" s="56" t="str">
        <f t="shared" si="1"/>
        <v>Sun</v>
      </c>
      <c r="X8" s="56" t="str">
        <f t="shared" si="1"/>
        <v>Mo</v>
      </c>
      <c r="Y8" s="56" t="str">
        <f t="shared" si="1"/>
        <v>Tue</v>
      </c>
      <c r="Z8" s="56" t="str">
        <f t="shared" si="1"/>
        <v>Wed</v>
      </c>
      <c r="AA8" s="56" t="str">
        <f t="shared" si="1"/>
        <v>Thu</v>
      </c>
      <c r="AB8" s="56" t="str">
        <f t="shared" si="1"/>
        <v>Fri</v>
      </c>
      <c r="AC8" s="56" t="str">
        <f t="shared" si="1"/>
        <v>Sat</v>
      </c>
      <c r="AD8" s="56" t="str">
        <f t="shared" si="1"/>
        <v>Sun</v>
      </c>
      <c r="AE8" s="56" t="str">
        <f t="shared" si="1"/>
        <v>Mo</v>
      </c>
      <c r="AF8" s="56" t="str">
        <f t="shared" si="1"/>
        <v>Tue</v>
      </c>
      <c r="AG8" s="56" t="str">
        <f>IF(AF9="","",IF(1+AF9&gt;=32,"",IF(WEEKDAY(1+AF9+$H6,2)=1,"Sun",IF(WEEKDAY(1+AF9+$H6,2)=2,"Mo",IF(WEEKDAY(1+AF9+$H6,2)=3,"Tue",IF(WEEKDAY(1+AF9+$H6,2)=4,"Wed",IF(WEEKDAY(1+AF9+$H6,2)=5,"Thu",IF(WEEKDAY(1+AF9+$H6,2)=6,"Fri","Sat"))))))))</f>
        <v>Wed</v>
      </c>
      <c r="AH8" s="56" t="str">
        <f>IF(AG9="","",IF(1+AG9&gt;=32,"",IF(WEEKDAY(1+AG9+$H6,2)=1,"Sun",IF(WEEKDAY(1+AG9+$H6,2)=2,"Mo",IF(WEEKDAY(1+AG9+$H6,2)=3,"Tue",IF(WEEKDAY(1+AG9+$H6,2)=4,"Wed",IF(WEEKDAY(1+AG9+$H6,2)=5,"Thu",IF(WEEKDAY(1+AG9+$H6,2)=6,"Fri","Sat"))))))))</f>
        <v>Thu</v>
      </c>
      <c r="AI8" s="56" t="str">
        <f>IF(AH9="","",IF(1+AH9&gt;=32,"",IF(WEEKDAY(1+AH9+$H6,2)=1,"Sun",IF(WEEKDAY(1+AH9+$H6,2)=2,"Mo",IF(WEEKDAY(1+AH9+$H6,2)=3,"Tue",IF(WEEKDAY(1+AH9+$H6,2)=4,"Wed",IF(WEEKDAY(1+AH9+$H6,2)=5,"Thu",IF(WEEKDAY(1+AH9+$H6,2)=6,"Fri","Sat"))))))))</f>
        <v>Fri</v>
      </c>
      <c r="AJ8" s="56" t="str">
        <f>IF(AI9="","",IF(1+AI9&gt;=32,"",IF(WEEKDAY(1+AI9+$H6,2)=1,"Sun",IF(WEEKDAY(1+AI9+$H6,2)=2,"Mo",IF(WEEKDAY(1+AI9+$H6,2)=3,"Tue",IF(WEEKDAY(1+AI9+$H6,2)=4,"Wed",IF(WEEKDAY(1+AI9+$H6,2)=5,"Thu",IF(WEEKDAY(1+AI9+$H6,2)=6,"Fri","Sat"))))))))</f>
        <v>Sat</v>
      </c>
      <c r="AK8" s="56" t="str">
        <f>IF(AJ9="","",IF(1+AJ9&gt;=32,"",IF(WEEKDAY(1+AJ9+$H6,2)=1,"Sun",IF(WEEKDAY(1+AJ9+$H6,2)=2,"Mo",IF(WEEKDAY(1+AJ9+$H6,2)=3,"Tue",IF(WEEKDAY(1+AJ9+$H6,2)=4,"Wed",IF(WEEKDAY(1+AJ9+$H6,2)=5,"Thu",IF(WEEKDAY(1+AJ9+$H6,2)=6,"Fri","Sat"))))))))</f>
        <v>Sun</v>
      </c>
      <c r="AL8" s="56" t="str">
        <f>IF($F6=2,"Mo",IF(AK8="","","Mo"))</f>
        <v>Mo</v>
      </c>
      <c r="AM8" s="14"/>
    </row>
    <row r="9" spans="1:40" ht="26.25" customHeight="1" x14ac:dyDescent="0.2">
      <c r="A9" s="109" t="s">
        <v>3</v>
      </c>
      <c r="B9" s="110"/>
      <c r="C9" s="14"/>
      <c r="D9" s="69" t="str">
        <f>IF(F6=1,1,"")</f>
        <v/>
      </c>
      <c r="E9" s="69" t="str">
        <f>IF(F6=2,1,IF(D9="","",D9+1))</f>
        <v/>
      </c>
      <c r="F9" s="69" t="str">
        <f t="shared" ref="F9:G9" si="2">IF(G6=2,1,IF(E9="","",E9+1))</f>
        <v/>
      </c>
      <c r="G9" s="69" t="str">
        <f t="shared" si="2"/>
        <v/>
      </c>
      <c r="H9" s="57">
        <f>IF(F6=7,1,IF(#REF!="","",#REF!+1))</f>
        <v>1</v>
      </c>
      <c r="I9" s="57">
        <f>1+H9</f>
        <v>2</v>
      </c>
      <c r="J9" s="57">
        <f t="shared" ref="J9:AE9" si="3">1+I9</f>
        <v>3</v>
      </c>
      <c r="K9" s="57">
        <f t="shared" si="3"/>
        <v>4</v>
      </c>
      <c r="L9" s="57">
        <f t="shared" si="3"/>
        <v>5</v>
      </c>
      <c r="M9" s="57">
        <f t="shared" si="3"/>
        <v>6</v>
      </c>
      <c r="N9" s="57">
        <f t="shared" si="3"/>
        <v>7</v>
      </c>
      <c r="O9" s="57">
        <f t="shared" si="3"/>
        <v>8</v>
      </c>
      <c r="P9" s="57">
        <f t="shared" si="3"/>
        <v>9</v>
      </c>
      <c r="Q9" s="57">
        <f t="shared" si="3"/>
        <v>10</v>
      </c>
      <c r="R9" s="57">
        <f t="shared" si="3"/>
        <v>11</v>
      </c>
      <c r="S9" s="57">
        <f t="shared" si="3"/>
        <v>12</v>
      </c>
      <c r="T9" s="57">
        <f t="shared" si="3"/>
        <v>13</v>
      </c>
      <c r="U9" s="57">
        <f t="shared" si="3"/>
        <v>14</v>
      </c>
      <c r="V9" s="57">
        <f t="shared" si="3"/>
        <v>15</v>
      </c>
      <c r="W9" s="57">
        <f t="shared" si="3"/>
        <v>16</v>
      </c>
      <c r="X9" s="57">
        <f t="shared" si="3"/>
        <v>17</v>
      </c>
      <c r="Y9" s="57">
        <f t="shared" si="3"/>
        <v>18</v>
      </c>
      <c r="Z9" s="57">
        <f t="shared" si="3"/>
        <v>19</v>
      </c>
      <c r="AA9" s="57">
        <f t="shared" si="3"/>
        <v>20</v>
      </c>
      <c r="AB9" s="57">
        <f t="shared" si="3"/>
        <v>21</v>
      </c>
      <c r="AC9" s="57">
        <f t="shared" si="3"/>
        <v>22</v>
      </c>
      <c r="AD9" s="57">
        <f t="shared" si="3"/>
        <v>23</v>
      </c>
      <c r="AE9" s="57">
        <f t="shared" si="3"/>
        <v>24</v>
      </c>
      <c r="AF9" s="57">
        <f>IF(1+AE9&gt;=32,"",1+AE9)</f>
        <v>25</v>
      </c>
      <c r="AG9" s="57">
        <f>IF(AF9="","",IF(1+AF9&gt;=32,"",1+AF9))</f>
        <v>26</v>
      </c>
      <c r="AH9" s="57">
        <f>IF(AG9="","",IF(1+AG9&gt;=32,"",1+AG9))</f>
        <v>27</v>
      </c>
      <c r="AI9" s="57">
        <f>IF(AH9="","",IF(1+AH9&gt;=32,"",1+AH9))</f>
        <v>28</v>
      </c>
      <c r="AJ9" s="57">
        <f>IF(AI9="","",IF(1+AI9&gt;=32,"",1+AI9))</f>
        <v>29</v>
      </c>
      <c r="AK9" s="57">
        <f>IF(AJ9="","",IF(1+AJ9&gt;=32,"",1+AJ9))</f>
        <v>30</v>
      </c>
      <c r="AL9" s="57">
        <f>IF(AM6=2,1,IF(AK9="","",AK9+1))</f>
        <v>31</v>
      </c>
      <c r="AM9" s="14"/>
    </row>
    <row r="10" spans="1:40" ht="69" customHeight="1" x14ac:dyDescent="0.2">
      <c r="A10" s="111" t="s">
        <v>41</v>
      </c>
      <c r="B10" s="112"/>
      <c r="C10" s="1"/>
      <c r="D10" s="70"/>
      <c r="E10" s="70"/>
      <c r="F10" s="70"/>
      <c r="G10" s="70"/>
      <c r="H10" s="31"/>
      <c r="I10" s="31"/>
      <c r="J10" s="31"/>
      <c r="K10" s="31"/>
      <c r="L10" s="31"/>
      <c r="M10" s="31" t="s">
        <v>28</v>
      </c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</row>
    <row r="11" spans="1:40" ht="16.5" customHeight="1" x14ac:dyDescent="0.2">
      <c r="A11" s="14"/>
      <c r="B11" s="18"/>
      <c r="C11" s="1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</row>
    <row r="12" spans="1:40" ht="21.75" customHeight="1" x14ac:dyDescent="0.2">
      <c r="A12" s="51" t="s">
        <v>15</v>
      </c>
      <c r="B12" s="51" t="s">
        <v>14</v>
      </c>
      <c r="C12" s="16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21"/>
      <c r="AL12" s="11"/>
    </row>
    <row r="13" spans="1:40" ht="32.25" customHeight="1" x14ac:dyDescent="0.2">
      <c r="A13" s="9" t="s">
        <v>15</v>
      </c>
      <c r="B13" s="32"/>
      <c r="C13" s="10" t="s">
        <v>13</v>
      </c>
      <c r="D13" s="71"/>
      <c r="E13" s="71"/>
      <c r="F13" s="71"/>
      <c r="G13" s="71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2">
        <f>SUM(H13:AL13)</f>
        <v>0</v>
      </c>
    </row>
    <row r="14" spans="1:40" ht="32.25" customHeight="1" x14ac:dyDescent="0.2">
      <c r="A14" s="2" t="s">
        <v>15</v>
      </c>
      <c r="B14" s="50"/>
      <c r="C14" s="2" t="s">
        <v>13</v>
      </c>
      <c r="D14" s="71"/>
      <c r="E14" s="71"/>
      <c r="F14" s="71"/>
      <c r="G14" s="71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2">
        <f t="shared" ref="AM14:AM22" si="4">SUM(H14:AL14)</f>
        <v>0</v>
      </c>
    </row>
    <row r="15" spans="1:40" ht="32.25" customHeight="1" x14ac:dyDescent="0.2">
      <c r="A15" s="9" t="s">
        <v>15</v>
      </c>
      <c r="B15" s="32"/>
      <c r="C15" s="10" t="s">
        <v>13</v>
      </c>
      <c r="D15" s="71"/>
      <c r="E15" s="71"/>
      <c r="F15" s="71"/>
      <c r="G15" s="7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2">
        <f t="shared" si="4"/>
        <v>0</v>
      </c>
    </row>
    <row r="16" spans="1:40" ht="32.25" customHeight="1" x14ac:dyDescent="0.2">
      <c r="A16" s="2" t="s">
        <v>15</v>
      </c>
      <c r="B16" s="50"/>
      <c r="C16" s="2" t="s">
        <v>13</v>
      </c>
      <c r="D16" s="71"/>
      <c r="E16" s="71"/>
      <c r="F16" s="71"/>
      <c r="G16" s="71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2">
        <f t="shared" si="4"/>
        <v>0</v>
      </c>
    </row>
    <row r="17" spans="1:40" ht="32.25" customHeight="1" x14ac:dyDescent="0.2">
      <c r="A17" s="9" t="s">
        <v>15</v>
      </c>
      <c r="B17" s="32"/>
      <c r="C17" s="10" t="s">
        <v>13</v>
      </c>
      <c r="D17" s="71"/>
      <c r="E17" s="71"/>
      <c r="F17" s="71"/>
      <c r="G17" s="71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2">
        <f t="shared" si="4"/>
        <v>0</v>
      </c>
    </row>
    <row r="18" spans="1:40" ht="32.25" customHeight="1" x14ac:dyDescent="0.2">
      <c r="A18" s="2" t="s">
        <v>15</v>
      </c>
      <c r="B18" s="50"/>
      <c r="C18" s="2" t="s">
        <v>13</v>
      </c>
      <c r="D18" s="71"/>
      <c r="E18" s="71"/>
      <c r="F18" s="71"/>
      <c r="G18" s="71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2">
        <f t="shared" si="4"/>
        <v>0</v>
      </c>
    </row>
    <row r="19" spans="1:40" ht="32.25" customHeight="1" x14ac:dyDescent="0.2">
      <c r="A19" s="9" t="s">
        <v>15</v>
      </c>
      <c r="B19" s="32"/>
      <c r="C19" s="10" t="s">
        <v>13</v>
      </c>
      <c r="D19" s="71"/>
      <c r="E19" s="71"/>
      <c r="F19" s="71"/>
      <c r="G19" s="71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2">
        <f t="shared" si="4"/>
        <v>0</v>
      </c>
    </row>
    <row r="20" spans="1:40" ht="32.25" customHeight="1" x14ac:dyDescent="0.2">
      <c r="A20" s="2" t="s">
        <v>15</v>
      </c>
      <c r="B20" s="50"/>
      <c r="C20" s="2" t="s">
        <v>13</v>
      </c>
      <c r="D20" s="71"/>
      <c r="E20" s="71"/>
      <c r="F20" s="71"/>
      <c r="G20" s="71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2">
        <f t="shared" si="4"/>
        <v>0</v>
      </c>
    </row>
    <row r="21" spans="1:40" ht="32.25" customHeight="1" x14ac:dyDescent="0.2">
      <c r="A21" s="9" t="s">
        <v>15</v>
      </c>
      <c r="B21" s="32"/>
      <c r="C21" s="10" t="s">
        <v>13</v>
      </c>
      <c r="D21" s="71"/>
      <c r="E21" s="71"/>
      <c r="F21" s="71"/>
      <c r="G21" s="71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2">
        <f t="shared" si="4"/>
        <v>0</v>
      </c>
    </row>
    <row r="22" spans="1:40" ht="32.25" customHeight="1" thickBot="1" x14ac:dyDescent="0.25">
      <c r="A22" s="2" t="s">
        <v>15</v>
      </c>
      <c r="B22" s="50"/>
      <c r="C22" s="2" t="s">
        <v>13</v>
      </c>
      <c r="D22" s="71"/>
      <c r="E22" s="71"/>
      <c r="F22" s="71"/>
      <c r="G22" s="71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2">
        <f t="shared" si="4"/>
        <v>0</v>
      </c>
    </row>
    <row r="23" spans="1:40" ht="30" customHeight="1" thickBot="1" x14ac:dyDescent="0.25">
      <c r="A23" s="6" t="s">
        <v>16</v>
      </c>
      <c r="B23" s="6"/>
      <c r="C23" s="2" t="s">
        <v>13</v>
      </c>
      <c r="D23" s="7">
        <f t="shared" ref="D23" si="5">SUM(D13:D22)</f>
        <v>0</v>
      </c>
      <c r="E23" s="7">
        <f t="shared" ref="E23:AB23" si="6">SUM(E13:E22)</f>
        <v>0</v>
      </c>
      <c r="F23" s="7">
        <f t="shared" ref="F23:G23" si="7">SUM(F13:F22)</f>
        <v>0</v>
      </c>
      <c r="G23" s="7">
        <f t="shared" si="7"/>
        <v>0</v>
      </c>
      <c r="H23" s="7">
        <f t="shared" ref="H23" si="8">SUM(H13:H22)</f>
        <v>0</v>
      </c>
      <c r="I23" s="7">
        <f t="shared" si="6"/>
        <v>0</v>
      </c>
      <c r="J23" s="7">
        <f t="shared" ref="J23:K23" si="9">SUM(J13:J22)</f>
        <v>0</v>
      </c>
      <c r="K23" s="7">
        <f t="shared" si="9"/>
        <v>0</v>
      </c>
      <c r="L23" s="7">
        <f t="shared" ref="L23" si="10">SUM(L13:L22)</f>
        <v>0</v>
      </c>
      <c r="M23" s="7">
        <f t="shared" ref="M23" si="11">SUM(M13:M22)</f>
        <v>0</v>
      </c>
      <c r="N23" s="7">
        <f t="shared" si="6"/>
        <v>0</v>
      </c>
      <c r="O23" s="7">
        <f t="shared" si="6"/>
        <v>0</v>
      </c>
      <c r="P23" s="7">
        <f t="shared" si="6"/>
        <v>0</v>
      </c>
      <c r="Q23" s="7">
        <f t="shared" si="6"/>
        <v>0</v>
      </c>
      <c r="R23" s="7">
        <f t="shared" si="6"/>
        <v>0</v>
      </c>
      <c r="S23" s="7">
        <f t="shared" si="6"/>
        <v>0</v>
      </c>
      <c r="T23" s="7">
        <f t="shared" si="6"/>
        <v>0</v>
      </c>
      <c r="U23" s="7">
        <f t="shared" si="6"/>
        <v>0</v>
      </c>
      <c r="V23" s="7">
        <f t="shared" si="6"/>
        <v>0</v>
      </c>
      <c r="W23" s="7">
        <f t="shared" si="6"/>
        <v>0</v>
      </c>
      <c r="X23" s="7">
        <f t="shared" si="6"/>
        <v>0</v>
      </c>
      <c r="Y23" s="7">
        <f t="shared" si="6"/>
        <v>0</v>
      </c>
      <c r="Z23" s="7">
        <f t="shared" si="6"/>
        <v>0</v>
      </c>
      <c r="AA23" s="7">
        <f t="shared" si="6"/>
        <v>0</v>
      </c>
      <c r="AB23" s="7">
        <f t="shared" si="6"/>
        <v>0</v>
      </c>
      <c r="AC23" s="7">
        <f t="shared" ref="AC23:AJ23" si="12">SUM(AC13:AC22)</f>
        <v>0</v>
      </c>
      <c r="AD23" s="7">
        <f t="shared" si="12"/>
        <v>0</v>
      </c>
      <c r="AE23" s="7">
        <f t="shared" si="12"/>
        <v>0</v>
      </c>
      <c r="AF23" s="7">
        <f t="shared" si="12"/>
        <v>0</v>
      </c>
      <c r="AG23" s="7">
        <f t="shared" si="12"/>
        <v>0</v>
      </c>
      <c r="AH23" s="7">
        <f t="shared" si="12"/>
        <v>0</v>
      </c>
      <c r="AI23" s="7">
        <f t="shared" si="12"/>
        <v>0</v>
      </c>
      <c r="AJ23" s="7">
        <f t="shared" si="12"/>
        <v>0</v>
      </c>
      <c r="AK23" s="7"/>
      <c r="AL23" s="7">
        <f t="shared" ref="AL23" si="13">SUM(AL13:AL22)</f>
        <v>0</v>
      </c>
      <c r="AM23" s="7">
        <f t="shared" ref="AM23:AM26" si="14">SUM(C23:AL23)</f>
        <v>0</v>
      </c>
    </row>
    <row r="24" spans="1:40" ht="30" customHeight="1" x14ac:dyDescent="0.2">
      <c r="A24" s="49" t="s">
        <v>40</v>
      </c>
      <c r="B24" s="5"/>
      <c r="C24" s="2" t="s">
        <v>13</v>
      </c>
      <c r="D24" s="72"/>
      <c r="E24" s="72"/>
      <c r="F24" s="72"/>
      <c r="G24" s="72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61"/>
      <c r="AL24" s="35"/>
      <c r="AM24" s="2">
        <f t="shared" si="14"/>
        <v>0</v>
      </c>
    </row>
    <row r="25" spans="1:40" ht="30" customHeight="1" thickBot="1" x14ac:dyDescent="0.25">
      <c r="A25" s="3" t="s">
        <v>22</v>
      </c>
      <c r="B25" s="3"/>
      <c r="C25" s="2" t="s">
        <v>13</v>
      </c>
      <c r="D25" s="73"/>
      <c r="E25" s="73"/>
      <c r="F25" s="73"/>
      <c r="G25" s="73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2">
        <f t="shared" si="14"/>
        <v>0</v>
      </c>
    </row>
    <row r="26" spans="1:40" ht="30" customHeight="1" thickTop="1" x14ac:dyDescent="0.2">
      <c r="A26" s="4" t="s">
        <v>18</v>
      </c>
      <c r="B26" s="4"/>
      <c r="C26" s="2" t="s">
        <v>13</v>
      </c>
      <c r="D26" s="74">
        <f t="shared" ref="D26" si="15">SUM(D23:D25)</f>
        <v>0</v>
      </c>
      <c r="E26" s="74">
        <f t="shared" ref="E26:AB26" si="16">SUM(E23:E25)</f>
        <v>0</v>
      </c>
      <c r="F26" s="74">
        <f t="shared" ref="F26:G26" si="17">SUM(F23:F25)</f>
        <v>0</v>
      </c>
      <c r="G26" s="74">
        <f t="shared" si="17"/>
        <v>0</v>
      </c>
      <c r="H26" s="8">
        <f t="shared" ref="H26" si="18">SUM(H23:H25)</f>
        <v>0</v>
      </c>
      <c r="I26" s="8">
        <f t="shared" si="16"/>
        <v>0</v>
      </c>
      <c r="J26" s="8">
        <f t="shared" ref="J26:K26" si="19">SUM(J23:J25)</f>
        <v>0</v>
      </c>
      <c r="K26" s="8">
        <f t="shared" si="19"/>
        <v>0</v>
      </c>
      <c r="L26" s="8">
        <f t="shared" ref="L26" si="20">SUM(L23:L25)</f>
        <v>0</v>
      </c>
      <c r="M26" s="8">
        <f t="shared" ref="M26" si="21">SUM(M23:M25)</f>
        <v>0</v>
      </c>
      <c r="N26" s="8">
        <f t="shared" si="16"/>
        <v>0</v>
      </c>
      <c r="O26" s="8">
        <f t="shared" si="16"/>
        <v>0</v>
      </c>
      <c r="P26" s="8">
        <f t="shared" si="16"/>
        <v>0</v>
      </c>
      <c r="Q26" s="8">
        <f t="shared" si="16"/>
        <v>0</v>
      </c>
      <c r="R26" s="8">
        <f t="shared" si="16"/>
        <v>0</v>
      </c>
      <c r="S26" s="8">
        <f t="shared" si="16"/>
        <v>0</v>
      </c>
      <c r="T26" s="8">
        <f t="shared" si="16"/>
        <v>0</v>
      </c>
      <c r="U26" s="8">
        <f t="shared" si="16"/>
        <v>0</v>
      </c>
      <c r="V26" s="8">
        <f t="shared" si="16"/>
        <v>0</v>
      </c>
      <c r="W26" s="8">
        <f t="shared" si="16"/>
        <v>0</v>
      </c>
      <c r="X26" s="8">
        <f t="shared" si="16"/>
        <v>0</v>
      </c>
      <c r="Y26" s="8">
        <f t="shared" si="16"/>
        <v>0</v>
      </c>
      <c r="Z26" s="8">
        <f t="shared" si="16"/>
        <v>0</v>
      </c>
      <c r="AA26" s="8">
        <f t="shared" si="16"/>
        <v>0</v>
      </c>
      <c r="AB26" s="8">
        <f t="shared" si="16"/>
        <v>0</v>
      </c>
      <c r="AC26" s="8">
        <f t="shared" ref="AC26:AJ26" si="22">SUM(AC23:AC25)</f>
        <v>0</v>
      </c>
      <c r="AD26" s="8">
        <f t="shared" si="22"/>
        <v>0</v>
      </c>
      <c r="AE26" s="8">
        <f t="shared" si="22"/>
        <v>0</v>
      </c>
      <c r="AF26" s="8">
        <f t="shared" si="22"/>
        <v>0</v>
      </c>
      <c r="AG26" s="8">
        <f t="shared" si="22"/>
        <v>0</v>
      </c>
      <c r="AH26" s="8">
        <f t="shared" si="22"/>
        <v>0</v>
      </c>
      <c r="AI26" s="8">
        <f t="shared" si="22"/>
        <v>0</v>
      </c>
      <c r="AJ26" s="8">
        <f t="shared" si="22"/>
        <v>0</v>
      </c>
      <c r="AK26" s="8"/>
      <c r="AL26" s="8">
        <f t="shared" ref="AL26" si="23">SUM(AL23:AL25)</f>
        <v>0</v>
      </c>
      <c r="AM26" s="8">
        <f t="shared" si="14"/>
        <v>0</v>
      </c>
    </row>
    <row r="27" spans="1:40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4"/>
    </row>
    <row r="28" spans="1:40" ht="46.5" customHeight="1" x14ac:dyDescent="0.2">
      <c r="A28" s="92" t="s">
        <v>19</v>
      </c>
      <c r="B28" s="92"/>
      <c r="C28" s="88"/>
      <c r="D28" s="89"/>
      <c r="E28" s="89"/>
      <c r="F28" s="89"/>
      <c r="G28" s="89"/>
      <c r="H28" s="96" t="s">
        <v>20</v>
      </c>
      <c r="I28" s="92"/>
      <c r="J28" s="88"/>
      <c r="K28" s="89"/>
      <c r="L28" s="89"/>
      <c r="M28" s="89"/>
      <c r="N28" s="89"/>
      <c r="O28" s="89"/>
      <c r="P28" s="89"/>
      <c r="Q28" s="13"/>
      <c r="R28" s="96" t="s">
        <v>12</v>
      </c>
      <c r="S28" s="96"/>
      <c r="T28" s="96"/>
      <c r="U28" s="96"/>
      <c r="V28" s="88"/>
      <c r="W28" s="89"/>
      <c r="X28" s="89"/>
      <c r="Y28" s="89"/>
      <c r="Z28" s="89"/>
      <c r="AA28" s="92" t="s">
        <v>20</v>
      </c>
      <c r="AB28" s="92"/>
      <c r="AC28" s="88"/>
      <c r="AD28" s="89"/>
      <c r="AE28" s="89"/>
      <c r="AF28" s="89"/>
      <c r="AG28" s="89"/>
      <c r="AH28" s="89"/>
      <c r="AI28" s="89"/>
      <c r="AJ28" s="13"/>
      <c r="AK28" s="13"/>
      <c r="AL28" s="13"/>
      <c r="AM28" s="13"/>
      <c r="AN28" s="14"/>
    </row>
    <row r="29" spans="1:40" ht="36" customHeight="1" x14ac:dyDescent="0.2">
      <c r="A29" s="92" t="s">
        <v>27</v>
      </c>
      <c r="B29" s="92"/>
      <c r="C29" s="97"/>
      <c r="D29" s="98"/>
      <c r="E29" s="98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96" t="s">
        <v>27</v>
      </c>
      <c r="S29" s="96"/>
      <c r="T29" s="96"/>
      <c r="U29" s="96"/>
      <c r="V29" s="97"/>
      <c r="W29" s="98"/>
      <c r="X29" s="98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4"/>
    </row>
    <row r="30" spans="1:40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5"/>
    </row>
    <row r="31" spans="1:40" ht="18.75" customHeight="1" x14ac:dyDescent="0.2">
      <c r="A31" s="41" t="s">
        <v>21</v>
      </c>
      <c r="B31" s="42"/>
      <c r="C31" s="42"/>
      <c r="D31" s="42"/>
      <c r="E31" s="99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1"/>
    </row>
    <row r="32" spans="1:40" ht="18.75" customHeight="1" x14ac:dyDescent="0.2">
      <c r="A32" s="43"/>
      <c r="B32" s="44"/>
      <c r="C32" s="44"/>
      <c r="D32" s="44"/>
      <c r="E32" s="102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4"/>
    </row>
    <row r="33" spans="1:40" ht="18.75" customHeight="1" x14ac:dyDescent="0.2">
      <c r="A33" s="43"/>
      <c r="B33" s="44"/>
      <c r="C33" s="44"/>
      <c r="D33" s="44"/>
      <c r="E33" s="102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4"/>
    </row>
    <row r="34" spans="1:40" ht="18.75" customHeight="1" x14ac:dyDescent="0.2">
      <c r="A34" s="43"/>
      <c r="B34" s="44"/>
      <c r="C34" s="44"/>
      <c r="D34" s="44"/>
      <c r="E34" s="102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4"/>
    </row>
    <row r="35" spans="1:40" ht="18.75" customHeight="1" x14ac:dyDescent="0.2">
      <c r="A35" s="43"/>
      <c r="B35" s="44"/>
      <c r="C35" s="44"/>
      <c r="D35" s="44"/>
      <c r="E35" s="102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4"/>
    </row>
    <row r="36" spans="1:40" ht="18.75" customHeight="1" x14ac:dyDescent="0.2">
      <c r="A36" s="45"/>
      <c r="B36" s="46"/>
      <c r="C36" s="46"/>
      <c r="D36" s="46"/>
      <c r="E36" s="105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7"/>
    </row>
    <row r="37" spans="1:40" ht="7.5" customHeight="1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ht="29.25" customHeight="1" x14ac:dyDescent="0.2">
      <c r="A38" s="93" t="s">
        <v>43</v>
      </c>
      <c r="B38" s="94"/>
      <c r="C38" s="94"/>
      <c r="D38" s="94"/>
      <c r="E38" s="95"/>
      <c r="F38" s="88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</row>
    <row r="39" spans="1:40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</sheetData>
  <sheetProtection algorithmName="SHA-512" hashValue="+eMLVLu/pjmedYC8f5wUpsHT6qmKwVd9Jc+G8zcXHcRdzNZ9aLr60hDRod48xeMI2STO+1aMn7uIN3SIdUm98Q==" saltValue="J2X+Jl3dT2eQdpx2ZLqrCQ==" spinCount="100000" sheet="1" selectLockedCells="1"/>
  <mergeCells count="24">
    <mergeCell ref="A3:B3"/>
    <mergeCell ref="H28:I28"/>
    <mergeCell ref="R28:U28"/>
    <mergeCell ref="A28:B28"/>
    <mergeCell ref="L3:N3"/>
    <mergeCell ref="O3:P3"/>
    <mergeCell ref="C3:J3"/>
    <mergeCell ref="A8:B8"/>
    <mergeCell ref="A9:B9"/>
    <mergeCell ref="A10:B10"/>
    <mergeCell ref="F38:AN38"/>
    <mergeCell ref="E5:F5"/>
    <mergeCell ref="J5:K5"/>
    <mergeCell ref="C28:G28"/>
    <mergeCell ref="J28:P28"/>
    <mergeCell ref="AA28:AB28"/>
    <mergeCell ref="A38:E38"/>
    <mergeCell ref="A29:B29"/>
    <mergeCell ref="R29:U29"/>
    <mergeCell ref="V29:X29"/>
    <mergeCell ref="V28:Z28"/>
    <mergeCell ref="E31:AN36"/>
    <mergeCell ref="AC28:AI28"/>
    <mergeCell ref="C29:E29"/>
  </mergeCells>
  <conditionalFormatting sqref="I8:K9 J10:K10 J13:K26 N13:AK26 N8:AK10 E23 E26 D8:E10">
    <cfRule type="expression" dxfId="706" priority="238">
      <formula>CELL("inhalt",D$8)=""</formula>
    </cfRule>
  </conditionalFormatting>
  <conditionalFormatting sqref="E13:E22 E24:E25">
    <cfRule type="expression" dxfId="705" priority="225">
      <formula>CELL("inhalt",E$8)=""</formula>
    </cfRule>
    <cfRule type="expression" dxfId="704" priority="226">
      <formula>WEEKDAY(E$8,2)&gt;5</formula>
    </cfRule>
  </conditionalFormatting>
  <conditionalFormatting sqref="E13:E22 E24:E25 J24:K25 J13:K22 N13:AK22 N24:AK25">
    <cfRule type="expression" dxfId="703" priority="224">
      <formula>WEEKDAY(E$8,2)&gt;5</formula>
    </cfRule>
  </conditionalFormatting>
  <conditionalFormatting sqref="J23:K23 J26:K26 N26:AK26 N23:AK23 E23 E26">
    <cfRule type="expression" dxfId="702" priority="178">
      <formula>CELL("inhalt",E$8)=""</formula>
    </cfRule>
  </conditionalFormatting>
  <conditionalFormatting sqref="D13:D22 D24:D25">
    <cfRule type="expression" dxfId="701" priority="167">
      <formula>CELL("inhalt",D$8)=""</formula>
    </cfRule>
    <cfRule type="expression" dxfId="700" priority="168">
      <formula>WEEKDAY(D$8,2)&gt;5</formula>
    </cfRule>
  </conditionalFormatting>
  <conditionalFormatting sqref="D13:D22 D24:D25">
    <cfRule type="expression" dxfId="699" priority="166">
      <formula>WEEKDAY(D$8,2)&gt;5</formula>
    </cfRule>
  </conditionalFormatting>
  <conditionalFormatting sqref="D23">
    <cfRule type="expression" dxfId="698" priority="165">
      <formula>CELL("inhalt",D$8)=""</formula>
    </cfRule>
  </conditionalFormatting>
  <conditionalFormatting sqref="D23">
    <cfRule type="expression" dxfId="697" priority="164">
      <formula>CELL("inhalt",D$8)=""</formula>
    </cfRule>
  </conditionalFormatting>
  <conditionalFormatting sqref="D26">
    <cfRule type="expression" dxfId="696" priority="163">
      <formula>CELL("inhalt",D$8)=""</formula>
    </cfRule>
  </conditionalFormatting>
  <conditionalFormatting sqref="D26">
    <cfRule type="expression" dxfId="695" priority="162">
      <formula>CELL("inhalt",D$8)=""</formula>
    </cfRule>
  </conditionalFormatting>
  <conditionalFormatting sqref="H10 H13:H26 J13:K26 J9:K10 N13:AK26 N9:AK10 D9:E10">
    <cfRule type="expression" dxfId="694" priority="138">
      <formula>D$10="NB"</formula>
    </cfRule>
    <cfRule type="expression" dxfId="693" priority="239">
      <formula>OR(D$8="Sat",D$8="Sun")</formula>
    </cfRule>
  </conditionalFormatting>
  <conditionalFormatting sqref="H8 J8:K8 N8:AK8 D8:E8">
    <cfRule type="expression" dxfId="692" priority="126">
      <formula>OR(D$8="Sat",D$8="Sun")</formula>
    </cfRule>
    <cfRule type="expression" dxfId="691" priority="137">
      <formula>D$10="NB"</formula>
    </cfRule>
  </conditionalFormatting>
  <conditionalFormatting sqref="H10">
    <cfRule type="expression" dxfId="690" priority="80">
      <formula>CELL("inhalt",H$8)=""</formula>
    </cfRule>
  </conditionalFormatting>
  <conditionalFormatting sqref="H24:H25 H13:H22">
    <cfRule type="expression" dxfId="689" priority="78">
      <formula>CELL("inhalt",H$8)=""</formula>
    </cfRule>
  </conditionalFormatting>
  <conditionalFormatting sqref="H24:H25 H13:H22">
    <cfRule type="expression" dxfId="688" priority="79">
      <formula>WEEKDAY(H$8,2)&gt;5</formula>
    </cfRule>
  </conditionalFormatting>
  <conditionalFormatting sqref="H23">
    <cfRule type="expression" dxfId="687" priority="77">
      <formula>CELL("inhalt",H$8)=""</formula>
    </cfRule>
  </conditionalFormatting>
  <conditionalFormatting sqref="H23">
    <cfRule type="expression" dxfId="686" priority="76">
      <formula>CELL("inhalt",H$8)=""</formula>
    </cfRule>
  </conditionalFormatting>
  <conditionalFormatting sqref="H26">
    <cfRule type="expression" dxfId="685" priority="75">
      <formula>CELL("inhalt",H$8)=""</formula>
    </cfRule>
  </conditionalFormatting>
  <conditionalFormatting sqref="H26">
    <cfRule type="expression" dxfId="684" priority="74">
      <formula>CELL("inhalt",H$8)=""</formula>
    </cfRule>
  </conditionalFormatting>
  <conditionalFormatting sqref="H8">
    <cfRule type="expression" dxfId="683" priority="72">
      <formula>CELL("inhalt",H$8)=""</formula>
    </cfRule>
  </conditionalFormatting>
  <conditionalFormatting sqref="H9">
    <cfRule type="expression" dxfId="682" priority="67">
      <formula>CELL("inhalt",H$8)=""</formula>
    </cfRule>
  </conditionalFormatting>
  <conditionalFormatting sqref="H9">
    <cfRule type="expression" dxfId="681" priority="68">
      <formula>I$10="NB"</formula>
    </cfRule>
    <cfRule type="expression" dxfId="680" priority="69">
      <formula>OR(H$8="Sat",H$8="Sun")</formula>
    </cfRule>
  </conditionalFormatting>
  <conditionalFormatting sqref="I10 I13:I26">
    <cfRule type="expression" dxfId="679" priority="60">
      <formula>I$10="NB"</formula>
    </cfRule>
    <cfRule type="expression" dxfId="678" priority="61">
      <formula>OR(I$8="Sat",I$8="Sun")</formula>
    </cfRule>
  </conditionalFormatting>
  <conditionalFormatting sqref="I10">
    <cfRule type="expression" dxfId="677" priority="59">
      <formula>CELL("inhalt",I$8)=""</formula>
    </cfRule>
  </conditionalFormatting>
  <conditionalFormatting sqref="I24:I25 I13:I22">
    <cfRule type="expression" dxfId="676" priority="57">
      <formula>CELL("inhalt",I$8)=""</formula>
    </cfRule>
  </conditionalFormatting>
  <conditionalFormatting sqref="I24:I25 I13:I22">
    <cfRule type="expression" dxfId="675" priority="58">
      <formula>WEEKDAY(I$8,2)&gt;5</formula>
    </cfRule>
  </conditionalFormatting>
  <conditionalFormatting sqref="I23">
    <cfRule type="expression" dxfId="674" priority="56">
      <formula>CELL("inhalt",I$8)=""</formula>
    </cfRule>
  </conditionalFormatting>
  <conditionalFormatting sqref="I23">
    <cfRule type="expression" dxfId="673" priority="55">
      <formula>CELL("inhalt",I$8)=""</formula>
    </cfRule>
  </conditionalFormatting>
  <conditionalFormatting sqref="I26">
    <cfRule type="expression" dxfId="672" priority="54">
      <formula>CELL("inhalt",I$8)=""</formula>
    </cfRule>
  </conditionalFormatting>
  <conditionalFormatting sqref="I26">
    <cfRule type="expression" dxfId="671" priority="53">
      <formula>CELL("inhalt",I$8)=""</formula>
    </cfRule>
  </conditionalFormatting>
  <conditionalFormatting sqref="I8">
    <cfRule type="expression" dxfId="670" priority="330">
      <formula>OR(I$8="Sat",I$8="Sun")</formula>
    </cfRule>
    <cfRule type="expression" dxfId="669" priority="331">
      <formula>#REF!="NB"</formula>
    </cfRule>
  </conditionalFormatting>
  <conditionalFormatting sqref="I9">
    <cfRule type="expression" dxfId="668" priority="338">
      <formula>#REF!="NB"</formula>
    </cfRule>
    <cfRule type="expression" dxfId="667" priority="339">
      <formula>OR(I$8="Sat",I$8="Sun")</formula>
    </cfRule>
  </conditionalFormatting>
  <conditionalFormatting sqref="M8:M10 M13:M26">
    <cfRule type="expression" dxfId="666" priority="36">
      <formula>CELL("inhalt",M$8)=""</formula>
    </cfRule>
  </conditionalFormatting>
  <conditionalFormatting sqref="M24:M25 M13:M22">
    <cfRule type="expression" dxfId="665" priority="35">
      <formula>WEEKDAY(M$8,2)&gt;5</formula>
    </cfRule>
  </conditionalFormatting>
  <conditionalFormatting sqref="M23 M26">
    <cfRule type="expression" dxfId="664" priority="34">
      <formula>CELL("inhalt",M$8)=""</formula>
    </cfRule>
  </conditionalFormatting>
  <conditionalFormatting sqref="M13:M26 M9:M10">
    <cfRule type="expression" dxfId="663" priority="33">
      <formula>M$10="NB"</formula>
    </cfRule>
    <cfRule type="expression" dxfId="662" priority="37">
      <formula>OR(M$8="Sat",M$8="Sun")</formula>
    </cfRule>
  </conditionalFormatting>
  <conditionalFormatting sqref="M8">
    <cfRule type="expression" dxfId="661" priority="31">
      <formula>OR(M$8="Sat",M$8="Sun")</formula>
    </cfRule>
    <cfRule type="expression" dxfId="660" priority="32">
      <formula>M$10="NB"</formula>
    </cfRule>
  </conditionalFormatting>
  <conditionalFormatting sqref="L8:L10 L13:L26">
    <cfRule type="expression" dxfId="659" priority="29">
      <formula>CELL("inhalt",L$8)=""</formula>
    </cfRule>
  </conditionalFormatting>
  <conditionalFormatting sqref="L24:L25 L13:L22">
    <cfRule type="expression" dxfId="658" priority="28">
      <formula>WEEKDAY(L$8,2)&gt;5</formula>
    </cfRule>
  </conditionalFormatting>
  <conditionalFormatting sqref="L23 L26">
    <cfRule type="expression" dxfId="657" priority="27">
      <formula>CELL("inhalt",L$8)=""</formula>
    </cfRule>
  </conditionalFormatting>
  <conditionalFormatting sqref="L13:L26 L9:L10">
    <cfRule type="expression" dxfId="656" priority="26">
      <formula>L$10="NB"</formula>
    </cfRule>
    <cfRule type="expression" dxfId="655" priority="30">
      <formula>OR(L$8="Sat",L$8="Sun")</formula>
    </cfRule>
  </conditionalFormatting>
  <conditionalFormatting sqref="L8">
    <cfRule type="expression" dxfId="654" priority="24">
      <formula>OR(L$8="Sat",L$8="Sun")</formula>
    </cfRule>
    <cfRule type="expression" dxfId="653" priority="25">
      <formula>L$10="NB"</formula>
    </cfRule>
  </conditionalFormatting>
  <conditionalFormatting sqref="AL8:AL9">
    <cfRule type="expression" dxfId="652" priority="22">
      <formula>CELL("inhalt",AL$8)=""</formula>
    </cfRule>
  </conditionalFormatting>
  <conditionalFormatting sqref="AL9">
    <cfRule type="expression" dxfId="651" priority="17">
      <formula>AL$10="NB"</formula>
    </cfRule>
    <cfRule type="expression" dxfId="650" priority="23">
      <formula>OR(AL$8="Sat",AL$8="Sun")</formula>
    </cfRule>
  </conditionalFormatting>
  <conditionalFormatting sqref="AL8">
    <cfRule type="expression" dxfId="649" priority="15">
      <formula>OR(AL$8="Sat",AL$8="Sun")</formula>
    </cfRule>
    <cfRule type="expression" dxfId="648" priority="16">
      <formula>AL$10="NB"</formula>
    </cfRule>
  </conditionalFormatting>
  <conditionalFormatting sqref="F23:G23 F26:G26 F8:G10">
    <cfRule type="expression" dxfId="647" priority="13">
      <formula>CELL("inhalt",F$8)=""</formula>
    </cfRule>
  </conditionalFormatting>
  <conditionalFormatting sqref="F13:G22 F24:G25">
    <cfRule type="expression" dxfId="646" priority="11">
      <formula>CELL("inhalt",F$8)=""</formula>
    </cfRule>
    <cfRule type="expression" dxfId="645" priority="12">
      <formula>WEEKDAY(F$8,2)&gt;5</formula>
    </cfRule>
  </conditionalFormatting>
  <conditionalFormatting sqref="F13:G22 F24:G25">
    <cfRule type="expression" dxfId="644" priority="10">
      <formula>WEEKDAY(F$8,2)&gt;5</formula>
    </cfRule>
  </conditionalFormatting>
  <conditionalFormatting sqref="F23:G23 F26:G26">
    <cfRule type="expression" dxfId="643" priority="9">
      <formula>CELL("inhalt",F$8)=""</formula>
    </cfRule>
  </conditionalFormatting>
  <conditionalFormatting sqref="F9:G10">
    <cfRule type="expression" dxfId="642" priority="8">
      <formula>F$10="NB"</formula>
    </cfRule>
    <cfRule type="expression" dxfId="641" priority="14">
      <formula>OR(F$8="Sat",F$8="Sun")</formula>
    </cfRule>
  </conditionalFormatting>
  <conditionalFormatting sqref="F8:G8">
    <cfRule type="expression" dxfId="640" priority="6">
      <formula>OR(F$8="Sat",F$8="Sun")</formula>
    </cfRule>
    <cfRule type="expression" dxfId="639" priority="7">
      <formula>F$10="NB"</formula>
    </cfRule>
  </conditionalFormatting>
  <conditionalFormatting sqref="AL13:AL26 AL10">
    <cfRule type="expression" dxfId="638" priority="4">
      <formula>CELL("inhalt",AL$8)=""</formula>
    </cfRule>
  </conditionalFormatting>
  <conditionalFormatting sqref="AL13:AL22 AL24:AL25">
    <cfRule type="expression" dxfId="637" priority="3">
      <formula>WEEKDAY(AL$8,2)&gt;5</formula>
    </cfRule>
  </conditionalFormatting>
  <conditionalFormatting sqref="AL26 AL23">
    <cfRule type="expression" dxfId="636" priority="2">
      <formula>CELL("inhalt",AL$8)=""</formula>
    </cfRule>
  </conditionalFormatting>
  <conditionalFormatting sqref="AL13:AL26 AL10">
    <cfRule type="expression" dxfId="635" priority="1">
      <formula>AL$10="NB"</formula>
    </cfRule>
    <cfRule type="expression" dxfId="634" priority="5">
      <formula>OR(AL$8="Sat",AL$8="Sun")</formula>
    </cfRule>
  </conditionalFormatting>
  <pageMargins left="0.39370078740157483" right="0.39370078740157483" top="0.39370078740157483" bottom="0.78740157480314965" header="0.39370078740157483" footer="0.31496062992125984"/>
  <pageSetup paperSize="9" scale="4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N42"/>
  <sheetViews>
    <sheetView topLeftCell="M14" workbookViewId="0">
      <selection activeCell="AC18" sqref="AC18"/>
    </sheetView>
  </sheetViews>
  <sheetFormatPr baseColWidth="10" defaultRowHeight="15" x14ac:dyDescent="0.2"/>
  <cols>
    <col min="1" max="1" width="6" customWidth="1"/>
    <col min="2" max="2" width="13.5" customWidth="1"/>
    <col min="3" max="3" width="4" customWidth="1"/>
    <col min="4" max="14" width="6" customWidth="1"/>
    <col min="15" max="15" width="5.6640625" customWidth="1"/>
    <col min="16" max="39" width="6" customWidth="1"/>
    <col min="40" max="40" width="17.33203125" customWidth="1"/>
  </cols>
  <sheetData>
    <row r="1" spans="1:40" ht="19" x14ac:dyDescent="0.25">
      <c r="A1" s="12" t="s">
        <v>0</v>
      </c>
      <c r="B1" s="12"/>
      <c r="C1" s="13"/>
      <c r="D1" s="64">
        <f>(January!D1)</f>
        <v>0</v>
      </c>
      <c r="E1" s="13"/>
      <c r="F1" s="13"/>
      <c r="G1" s="13"/>
      <c r="H1" s="13"/>
      <c r="I1" s="13"/>
      <c r="J1" s="13"/>
      <c r="K1" s="13"/>
      <c r="L1" s="13"/>
      <c r="M1" s="12" t="s">
        <v>47</v>
      </c>
      <c r="N1" s="13"/>
      <c r="O1" s="13"/>
      <c r="P1" s="13"/>
      <c r="Q1" s="65">
        <f>(January!Q1)</f>
        <v>0</v>
      </c>
      <c r="R1" s="13"/>
      <c r="S1" s="13"/>
      <c r="T1" s="13"/>
      <c r="U1" s="13"/>
      <c r="V1" s="66" t="s">
        <v>45</v>
      </c>
      <c r="W1" s="66"/>
      <c r="X1" s="67">
        <f>(January!X1)</f>
        <v>0</v>
      </c>
      <c r="Y1" s="13"/>
      <c r="Z1" s="13"/>
      <c r="AB1" s="66" t="s">
        <v>46</v>
      </c>
      <c r="AC1" s="66"/>
      <c r="AD1" s="67">
        <f>(January!AD1)</f>
        <v>0</v>
      </c>
      <c r="AE1" s="13"/>
      <c r="AF1" s="13"/>
      <c r="AG1" s="13"/>
      <c r="AH1" s="13"/>
      <c r="AI1" s="13"/>
      <c r="AJ1" s="13"/>
      <c r="AK1" s="13"/>
      <c r="AL1" s="13"/>
      <c r="AM1" s="13"/>
    </row>
    <row r="2" spans="1:40" s="13" customFormat="1" ht="19" x14ac:dyDescent="0.25">
      <c r="A2" s="12"/>
      <c r="B2" s="12"/>
      <c r="D2" s="63"/>
      <c r="O2" s="12"/>
      <c r="Q2" s="14"/>
    </row>
    <row r="3" spans="1:40" ht="36" customHeight="1" x14ac:dyDescent="0.2">
      <c r="A3" s="92" t="s">
        <v>5</v>
      </c>
      <c r="B3" s="92"/>
      <c r="C3" s="122">
        <f>(January!C3)</f>
        <v>0</v>
      </c>
      <c r="D3" s="122"/>
      <c r="E3" s="122"/>
      <c r="F3" s="122"/>
      <c r="G3" s="122"/>
      <c r="H3" s="122"/>
      <c r="I3" s="122"/>
      <c r="J3" s="122"/>
      <c r="K3" s="13"/>
      <c r="L3" s="96" t="s">
        <v>23</v>
      </c>
      <c r="M3" s="96"/>
      <c r="N3" s="96"/>
      <c r="O3" s="123">
        <f>(January!O3)</f>
        <v>0</v>
      </c>
      <c r="P3" s="122"/>
      <c r="Q3" s="14"/>
      <c r="R3" s="14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</row>
    <row r="4" spans="1:40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</row>
    <row r="5" spans="1:40" ht="30" customHeight="1" x14ac:dyDescent="0.2">
      <c r="A5" s="13"/>
      <c r="B5" s="13"/>
      <c r="C5" s="13"/>
      <c r="D5" s="14" t="s">
        <v>10</v>
      </c>
      <c r="E5" s="90">
        <v>44835</v>
      </c>
      <c r="F5" s="90"/>
      <c r="G5" s="14"/>
      <c r="H5" s="14" t="s">
        <v>11</v>
      </c>
      <c r="I5" s="14"/>
      <c r="J5" s="91" t="s">
        <v>35</v>
      </c>
      <c r="K5" s="91"/>
      <c r="L5" s="13"/>
      <c r="M5" s="13"/>
      <c r="N5" s="13"/>
      <c r="O5" s="13" t="s">
        <v>19</v>
      </c>
      <c r="P5" s="13"/>
      <c r="Q5" s="39">
        <f>(January!Q5)</f>
        <v>0</v>
      </c>
      <c r="R5" s="15" t="s">
        <v>26</v>
      </c>
      <c r="S5" s="17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4"/>
    </row>
    <row r="6" spans="1:40" ht="10.5" customHeight="1" x14ac:dyDescent="0.2">
      <c r="A6" s="13"/>
      <c r="B6" s="13"/>
      <c r="C6" s="13"/>
      <c r="D6" s="13"/>
      <c r="E6" s="14"/>
      <c r="F6" s="58">
        <f>WEEKDAY(H6,1)</f>
        <v>7</v>
      </c>
      <c r="G6" s="13"/>
      <c r="H6" s="60">
        <f>+E5</f>
        <v>44835</v>
      </c>
      <c r="I6" s="13"/>
      <c r="J6" s="14"/>
      <c r="K6" s="14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4"/>
    </row>
    <row r="7" spans="1:40" x14ac:dyDescent="0.2">
      <c r="A7" s="13"/>
      <c r="B7" s="13"/>
      <c r="C7" s="53"/>
      <c r="D7" s="13" t="s">
        <v>1</v>
      </c>
      <c r="E7" s="13"/>
      <c r="F7" s="13"/>
      <c r="G7" s="13"/>
      <c r="H7" s="13"/>
      <c r="I7" s="13"/>
      <c r="J7" s="13"/>
      <c r="K7" s="13" t="s">
        <v>6</v>
      </c>
      <c r="L7" s="13"/>
      <c r="M7" s="13"/>
      <c r="N7" s="13"/>
      <c r="O7" s="13"/>
      <c r="P7" s="13"/>
      <c r="Q7" s="13"/>
      <c r="R7" s="13" t="s">
        <v>7</v>
      </c>
      <c r="S7" s="13"/>
      <c r="T7" s="13"/>
      <c r="U7" s="13"/>
      <c r="V7" s="13"/>
      <c r="W7" s="13"/>
      <c r="X7" s="13"/>
      <c r="Y7" s="13" t="s">
        <v>8</v>
      </c>
      <c r="Z7" s="13"/>
      <c r="AA7" s="13"/>
      <c r="AB7" s="13"/>
      <c r="AC7" s="13"/>
      <c r="AD7" s="13"/>
      <c r="AE7" s="13"/>
      <c r="AF7" s="13" t="s">
        <v>9</v>
      </c>
      <c r="AG7" s="13"/>
      <c r="AH7" s="13"/>
      <c r="AI7" s="13"/>
      <c r="AJ7" s="13"/>
      <c r="AK7" s="13"/>
      <c r="AL7" s="13"/>
      <c r="AM7" s="13" t="s">
        <v>44</v>
      </c>
      <c r="AN7" s="14"/>
    </row>
    <row r="8" spans="1:40" x14ac:dyDescent="0.2">
      <c r="A8" s="109" t="s">
        <v>2</v>
      </c>
      <c r="B8" s="110"/>
      <c r="C8" s="52"/>
      <c r="D8" s="68" t="str">
        <f>IF($F6=1,"Sun","")</f>
        <v/>
      </c>
      <c r="E8" s="68" t="str">
        <f>IF($F6=2,"Mo",IF(D8="","","Mo"))</f>
        <v/>
      </c>
      <c r="F8" s="68" t="str">
        <f>IF($F6=3,"Tue",IF(E8="","","Tue"))</f>
        <v/>
      </c>
      <c r="G8" s="68" t="str">
        <f t="shared" ref="G8:H8" si="0">IF($F6=3,"Tue",IF(F8="","","Tue"))</f>
        <v/>
      </c>
      <c r="H8" s="68" t="str">
        <f t="shared" si="0"/>
        <v/>
      </c>
      <c r="I8" s="56" t="str">
        <f>IF($F6=7,"Sat",IF(H8="","","Sat"))</f>
        <v>Sat</v>
      </c>
      <c r="J8" s="56" t="str">
        <f>IF(WEEKDAY(1+I9+$H6,2)=1,"Sun",IF(WEEKDAY(1+I9+$H6,2)=2,"Mo",IF(WEEKDAY(1+I9+$H6,2)=3,"Tue",IF(WEEKDAY(1+I9+$H6,2)=4,"Wed",IF(WEEKDAY(1+I9+$H6,2)=5,"Thu",IF(WEEKDAY(1+I9+$H6,2)=6,"Fri","Sat"))))))</f>
        <v>Sun</v>
      </c>
      <c r="K8" s="56" t="str">
        <f t="shared" ref="K8:AG8" si="1">IF(WEEKDAY(1+J9+$H6,2)=1,"Sun",IF(WEEKDAY(1+J9+$H6,2)=2,"Mo",IF(WEEKDAY(1+J9+$H6,2)=3,"Tue",IF(WEEKDAY(1+J9+$H6,2)=4,"Wed",IF(WEEKDAY(1+J9+$H6,2)=5,"Thu",IF(WEEKDAY(1+J9+$H6,2)=6,"Fri","Sat"))))))</f>
        <v>Mo</v>
      </c>
      <c r="L8" s="56" t="str">
        <f t="shared" si="1"/>
        <v>Tue</v>
      </c>
      <c r="M8" s="56" t="str">
        <f t="shared" si="1"/>
        <v>Wed</v>
      </c>
      <c r="N8" s="56" t="str">
        <f t="shared" si="1"/>
        <v>Thu</v>
      </c>
      <c r="O8" s="56" t="str">
        <f t="shared" si="1"/>
        <v>Fri</v>
      </c>
      <c r="P8" s="56" t="str">
        <f t="shared" si="1"/>
        <v>Sat</v>
      </c>
      <c r="Q8" s="56" t="str">
        <f t="shared" si="1"/>
        <v>Sun</v>
      </c>
      <c r="R8" s="56" t="str">
        <f t="shared" si="1"/>
        <v>Mo</v>
      </c>
      <c r="S8" s="56" t="str">
        <f t="shared" si="1"/>
        <v>Tue</v>
      </c>
      <c r="T8" s="56" t="str">
        <f t="shared" si="1"/>
        <v>Wed</v>
      </c>
      <c r="U8" s="56" t="str">
        <f t="shared" si="1"/>
        <v>Thu</v>
      </c>
      <c r="V8" s="56" t="str">
        <f t="shared" si="1"/>
        <v>Fri</v>
      </c>
      <c r="W8" s="56" t="str">
        <f t="shared" si="1"/>
        <v>Sat</v>
      </c>
      <c r="X8" s="56" t="str">
        <f t="shared" si="1"/>
        <v>Sun</v>
      </c>
      <c r="Y8" s="56" t="str">
        <f t="shared" si="1"/>
        <v>Mo</v>
      </c>
      <c r="Z8" s="56" t="str">
        <f t="shared" si="1"/>
        <v>Tue</v>
      </c>
      <c r="AA8" s="56" t="str">
        <f t="shared" si="1"/>
        <v>Wed</v>
      </c>
      <c r="AB8" s="56" t="str">
        <f t="shared" si="1"/>
        <v>Thu</v>
      </c>
      <c r="AC8" s="56" t="str">
        <f t="shared" si="1"/>
        <v>Fri</v>
      </c>
      <c r="AD8" s="56" t="str">
        <f t="shared" si="1"/>
        <v>Sat</v>
      </c>
      <c r="AE8" s="56" t="str">
        <f t="shared" si="1"/>
        <v>Sun</v>
      </c>
      <c r="AF8" s="56" t="str">
        <f t="shared" si="1"/>
        <v>Mo</v>
      </c>
      <c r="AG8" s="56" t="str">
        <f t="shared" si="1"/>
        <v>Tue</v>
      </c>
      <c r="AH8" s="56" t="str">
        <f>IF(AG9="","",IF(1+AG9&gt;=32,"",IF(WEEKDAY(1+AG9+$H6,2)=1,"Sun",IF(WEEKDAY(1+AG9+$H6,2)=2,"Mo",IF(WEEKDAY(1+AG9+$H6,2)=3,"Tue",IF(WEEKDAY(1+AG9+$H6,2)=4,"Wed",IF(WEEKDAY(1+AG9+$H6,2)=5,"Thu",IF(WEEKDAY(1+AG9+$H6,2)=6,"Fri","Sat"))))))))</f>
        <v>Wed</v>
      </c>
      <c r="AI8" s="56" t="str">
        <f t="shared" ref="AI8:AL8" si="2">IF(AH9="","",IF(1+AH9&gt;=32,"",IF(WEEKDAY(1+AH9+$H6,2)=1,"Sun",IF(WEEKDAY(1+AH9+$H6,2)=2,"Mo",IF(WEEKDAY(1+AH9+$H6,2)=3,"Tue",IF(WEEKDAY(1+AH9+$H6,2)=4,"Wed",IF(WEEKDAY(1+AH9+$H6,2)=5,"Thu",IF(WEEKDAY(1+AH9+$H6,2)=6,"Fri","Sat"))))))))</f>
        <v>Thu</v>
      </c>
      <c r="AJ8" s="56" t="str">
        <f t="shared" si="2"/>
        <v>Fri</v>
      </c>
      <c r="AK8" s="56" t="str">
        <f t="shared" si="2"/>
        <v>Sat</v>
      </c>
      <c r="AL8" s="56" t="str">
        <f t="shared" si="2"/>
        <v>Sun</v>
      </c>
      <c r="AM8" s="56" t="str">
        <f t="shared" ref="AM8" si="3">IF(WEEKDAY(1+AL9+$H6,2)=1,"Sun",IF(WEEKDAY(1+AL9+$H6,2)=2,"Mo",IF(WEEKDAY(1+AL9+$H6,2)=3,"Tue",IF(WEEKDAY(1+AL9+$H6,2)=4,"Wed",IF(WEEKDAY(1+AL9+$H6,2)=5,"Thu",IF(WEEKDAY(1+AL9+$H6,2)=6,"Fri","Sat"))))))</f>
        <v>Mo</v>
      </c>
      <c r="AN8" s="14"/>
    </row>
    <row r="9" spans="1:40" ht="26.25" customHeight="1" x14ac:dyDescent="0.2">
      <c r="A9" s="109" t="s">
        <v>3</v>
      </c>
      <c r="B9" s="110"/>
      <c r="C9" s="52"/>
      <c r="D9" s="69" t="str">
        <f>IF(F6=1,1,"")</f>
        <v/>
      </c>
      <c r="E9" s="69" t="str">
        <f>IF(F6=2,1,IF(D9="","",D9+1))</f>
        <v/>
      </c>
      <c r="F9" s="69" t="str">
        <f>IF(F6=3,1,IF(E9="","",E9+1))</f>
        <v/>
      </c>
      <c r="G9" s="69" t="str">
        <f t="shared" ref="G9:H9" si="4">IF(G6=3,1,IF(F9="","",F9+1))</f>
        <v/>
      </c>
      <c r="H9" s="69" t="str">
        <f t="shared" si="4"/>
        <v/>
      </c>
      <c r="I9" s="57">
        <f>IF(F6=7,1,IF(H9="","",H9+1))</f>
        <v>1</v>
      </c>
      <c r="J9" s="57">
        <f>1+I9</f>
        <v>2</v>
      </c>
      <c r="K9" s="57">
        <f t="shared" ref="K9:AF9" si="5">1+J9</f>
        <v>3</v>
      </c>
      <c r="L9" s="57">
        <f t="shared" si="5"/>
        <v>4</v>
      </c>
      <c r="M9" s="57">
        <f t="shared" si="5"/>
        <v>5</v>
      </c>
      <c r="N9" s="57">
        <f t="shared" si="5"/>
        <v>6</v>
      </c>
      <c r="O9" s="57">
        <f t="shared" si="5"/>
        <v>7</v>
      </c>
      <c r="P9" s="57">
        <f t="shared" si="5"/>
        <v>8</v>
      </c>
      <c r="Q9" s="57">
        <f t="shared" si="5"/>
        <v>9</v>
      </c>
      <c r="R9" s="57">
        <f t="shared" si="5"/>
        <v>10</v>
      </c>
      <c r="S9" s="57">
        <f t="shared" si="5"/>
        <v>11</v>
      </c>
      <c r="T9" s="57">
        <f t="shared" si="5"/>
        <v>12</v>
      </c>
      <c r="U9" s="57">
        <f t="shared" si="5"/>
        <v>13</v>
      </c>
      <c r="V9" s="57">
        <f t="shared" si="5"/>
        <v>14</v>
      </c>
      <c r="W9" s="57">
        <f t="shared" si="5"/>
        <v>15</v>
      </c>
      <c r="X9" s="57">
        <f t="shared" si="5"/>
        <v>16</v>
      </c>
      <c r="Y9" s="57">
        <f t="shared" si="5"/>
        <v>17</v>
      </c>
      <c r="Z9" s="57">
        <f t="shared" si="5"/>
        <v>18</v>
      </c>
      <c r="AA9" s="57">
        <f t="shared" si="5"/>
        <v>19</v>
      </c>
      <c r="AB9" s="57">
        <f t="shared" si="5"/>
        <v>20</v>
      </c>
      <c r="AC9" s="57">
        <f t="shared" si="5"/>
        <v>21</v>
      </c>
      <c r="AD9" s="57">
        <f t="shared" si="5"/>
        <v>22</v>
      </c>
      <c r="AE9" s="57">
        <f t="shared" si="5"/>
        <v>23</v>
      </c>
      <c r="AF9" s="57">
        <f t="shared" si="5"/>
        <v>24</v>
      </c>
      <c r="AG9" s="57">
        <f>IF(1+AF9&gt;=32,"",1+AF9)</f>
        <v>25</v>
      </c>
      <c r="AH9" s="57">
        <f>IF(AG9="","",IF(1+AG9&gt;=32,"",1+AG9))</f>
        <v>26</v>
      </c>
      <c r="AI9" s="57">
        <f>IF(AH9="","",IF(1+AH9&gt;=32,"",1+AH9))</f>
        <v>27</v>
      </c>
      <c r="AJ9" s="57">
        <f>IF(AI9="","",IF(1+AI9&gt;=32,"",1+AI9))</f>
        <v>28</v>
      </c>
      <c r="AK9" s="57">
        <f>IF(AJ9="","",IF(1+AJ9&gt;=32,"",1+AJ9))</f>
        <v>29</v>
      </c>
      <c r="AL9" s="57">
        <f>IF(AK9="","",IF(1+AK9&gt;=32,"",1+AK9))</f>
        <v>30</v>
      </c>
      <c r="AM9" s="57">
        <f>IF(AM6=3,1,IF(AL9="","",AL9+1))</f>
        <v>31</v>
      </c>
      <c r="AN9" s="14"/>
    </row>
    <row r="10" spans="1:40" ht="69" customHeight="1" x14ac:dyDescent="0.2">
      <c r="A10" s="111" t="s">
        <v>41</v>
      </c>
      <c r="B10" s="112"/>
      <c r="C10" s="52"/>
      <c r="D10" s="70"/>
      <c r="E10" s="70"/>
      <c r="F10" s="70"/>
      <c r="G10" s="70"/>
      <c r="H10" s="70"/>
      <c r="I10" s="31"/>
      <c r="J10" s="31"/>
      <c r="K10" s="31" t="s">
        <v>28</v>
      </c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14"/>
    </row>
    <row r="11" spans="1:40" ht="16.5" customHeight="1" x14ac:dyDescent="0.2">
      <c r="A11" s="14"/>
      <c r="B11" s="18"/>
      <c r="C11" s="15"/>
      <c r="D11" s="75"/>
      <c r="E11" s="75"/>
      <c r="F11" s="75"/>
      <c r="G11" s="75"/>
      <c r="H11" s="75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ht="21.75" customHeight="1" x14ac:dyDescent="0.2">
      <c r="A12" s="51" t="s">
        <v>15</v>
      </c>
      <c r="B12" s="51" t="s">
        <v>14</v>
      </c>
      <c r="C12" s="20"/>
      <c r="D12" s="84"/>
      <c r="E12" s="84"/>
      <c r="F12" s="84"/>
      <c r="G12" s="84"/>
      <c r="H12" s="84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3"/>
      <c r="AM12" s="22"/>
      <c r="AN12" s="14" t="s">
        <v>4</v>
      </c>
    </row>
    <row r="13" spans="1:40" ht="32.25" customHeight="1" x14ac:dyDescent="0.2">
      <c r="A13" s="9" t="s">
        <v>15</v>
      </c>
      <c r="B13" s="32"/>
      <c r="C13" s="10" t="s">
        <v>13</v>
      </c>
      <c r="D13" s="71"/>
      <c r="E13" s="71"/>
      <c r="F13" s="71"/>
      <c r="G13" s="71"/>
      <c r="H13" s="71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2">
        <f>SUM(D13:AM13)</f>
        <v>0</v>
      </c>
    </row>
    <row r="14" spans="1:40" ht="32.25" customHeight="1" x14ac:dyDescent="0.2">
      <c r="A14" s="2" t="s">
        <v>15</v>
      </c>
      <c r="B14" s="50"/>
      <c r="C14" s="2" t="s">
        <v>13</v>
      </c>
      <c r="D14" s="71"/>
      <c r="E14" s="71"/>
      <c r="F14" s="71"/>
      <c r="G14" s="71"/>
      <c r="H14" s="71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2">
        <f t="shared" ref="AN14:AN26" si="6">SUM(D14:AM14)</f>
        <v>0</v>
      </c>
    </row>
    <row r="15" spans="1:40" ht="32.25" customHeight="1" x14ac:dyDescent="0.2">
      <c r="A15" s="9" t="s">
        <v>15</v>
      </c>
      <c r="B15" s="32"/>
      <c r="C15" s="10" t="s">
        <v>13</v>
      </c>
      <c r="D15" s="71"/>
      <c r="E15" s="71"/>
      <c r="F15" s="71"/>
      <c r="G15" s="71"/>
      <c r="H15" s="71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2">
        <f t="shared" si="6"/>
        <v>0</v>
      </c>
    </row>
    <row r="16" spans="1:40" ht="32.25" customHeight="1" x14ac:dyDescent="0.2">
      <c r="A16" s="2" t="s">
        <v>15</v>
      </c>
      <c r="B16" s="50"/>
      <c r="C16" s="2" t="s">
        <v>13</v>
      </c>
      <c r="D16" s="71"/>
      <c r="E16" s="71"/>
      <c r="F16" s="71"/>
      <c r="G16" s="71"/>
      <c r="H16" s="71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2">
        <f t="shared" si="6"/>
        <v>0</v>
      </c>
    </row>
    <row r="17" spans="1:40" ht="32.25" customHeight="1" x14ac:dyDescent="0.2">
      <c r="A17" s="9" t="s">
        <v>15</v>
      </c>
      <c r="B17" s="32"/>
      <c r="C17" s="10" t="s">
        <v>13</v>
      </c>
      <c r="D17" s="71"/>
      <c r="E17" s="71"/>
      <c r="F17" s="71"/>
      <c r="G17" s="71"/>
      <c r="H17" s="71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2">
        <f t="shared" si="6"/>
        <v>0</v>
      </c>
    </row>
    <row r="18" spans="1:40" ht="32.25" customHeight="1" x14ac:dyDescent="0.2">
      <c r="A18" s="2" t="s">
        <v>15</v>
      </c>
      <c r="B18" s="50"/>
      <c r="C18" s="2" t="s">
        <v>13</v>
      </c>
      <c r="D18" s="71"/>
      <c r="E18" s="71"/>
      <c r="F18" s="71"/>
      <c r="G18" s="71"/>
      <c r="H18" s="71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2">
        <f t="shared" si="6"/>
        <v>0</v>
      </c>
    </row>
    <row r="19" spans="1:40" ht="32.25" customHeight="1" x14ac:dyDescent="0.2">
      <c r="A19" s="9" t="s">
        <v>15</v>
      </c>
      <c r="B19" s="32"/>
      <c r="C19" s="10" t="s">
        <v>13</v>
      </c>
      <c r="D19" s="71"/>
      <c r="E19" s="71"/>
      <c r="F19" s="71"/>
      <c r="G19" s="71"/>
      <c r="H19" s="71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2">
        <f t="shared" si="6"/>
        <v>0</v>
      </c>
    </row>
    <row r="20" spans="1:40" ht="32.25" customHeight="1" x14ac:dyDescent="0.2">
      <c r="A20" s="2" t="s">
        <v>15</v>
      </c>
      <c r="B20" s="50"/>
      <c r="C20" s="2" t="s">
        <v>13</v>
      </c>
      <c r="D20" s="71"/>
      <c r="E20" s="71"/>
      <c r="F20" s="71"/>
      <c r="G20" s="71"/>
      <c r="H20" s="71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2">
        <f t="shared" si="6"/>
        <v>0</v>
      </c>
    </row>
    <row r="21" spans="1:40" ht="32.25" customHeight="1" x14ac:dyDescent="0.2">
      <c r="A21" s="9" t="s">
        <v>15</v>
      </c>
      <c r="B21" s="32"/>
      <c r="C21" s="10" t="s">
        <v>13</v>
      </c>
      <c r="D21" s="71"/>
      <c r="E21" s="71"/>
      <c r="F21" s="71"/>
      <c r="G21" s="71"/>
      <c r="H21" s="71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2">
        <f t="shared" si="6"/>
        <v>0</v>
      </c>
    </row>
    <row r="22" spans="1:40" ht="32.25" customHeight="1" thickBot="1" x14ac:dyDescent="0.25">
      <c r="A22" s="2" t="s">
        <v>15</v>
      </c>
      <c r="B22" s="50"/>
      <c r="C22" s="2" t="s">
        <v>13</v>
      </c>
      <c r="D22" s="71"/>
      <c r="E22" s="71"/>
      <c r="F22" s="71"/>
      <c r="G22" s="71"/>
      <c r="H22" s="71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2">
        <f t="shared" si="6"/>
        <v>0</v>
      </c>
    </row>
    <row r="23" spans="1:40" ht="30" customHeight="1" thickBot="1" x14ac:dyDescent="0.25">
      <c r="A23" s="6" t="s">
        <v>16</v>
      </c>
      <c r="B23" s="6"/>
      <c r="C23" s="2" t="s">
        <v>13</v>
      </c>
      <c r="D23" s="7">
        <f t="shared" ref="D23:AJ23" si="7">SUM(D13:D22)</f>
        <v>0</v>
      </c>
      <c r="E23" s="7">
        <f t="shared" si="7"/>
        <v>0</v>
      </c>
      <c r="F23" s="7">
        <f t="shared" si="7"/>
        <v>0</v>
      </c>
      <c r="G23" s="7">
        <f t="shared" ref="G23:H23" si="8">SUM(G13:G22)</f>
        <v>0</v>
      </c>
      <c r="H23" s="7">
        <f t="shared" si="8"/>
        <v>0</v>
      </c>
      <c r="I23" s="7">
        <f t="shared" si="7"/>
        <v>0</v>
      </c>
      <c r="J23" s="7">
        <f t="shared" si="7"/>
        <v>0</v>
      </c>
      <c r="K23" s="7">
        <f t="shared" si="7"/>
        <v>0</v>
      </c>
      <c r="L23" s="7">
        <f t="shared" si="7"/>
        <v>0</v>
      </c>
      <c r="M23" s="7">
        <f t="shared" si="7"/>
        <v>0</v>
      </c>
      <c r="N23" s="7">
        <f t="shared" si="7"/>
        <v>0</v>
      </c>
      <c r="O23" s="7">
        <f t="shared" si="7"/>
        <v>0</v>
      </c>
      <c r="P23" s="7">
        <f t="shared" si="7"/>
        <v>0</v>
      </c>
      <c r="Q23" s="7">
        <f t="shared" si="7"/>
        <v>0</v>
      </c>
      <c r="R23" s="7">
        <f t="shared" si="7"/>
        <v>0</v>
      </c>
      <c r="S23" s="7">
        <f t="shared" si="7"/>
        <v>0</v>
      </c>
      <c r="T23" s="7">
        <f t="shared" si="7"/>
        <v>0</v>
      </c>
      <c r="U23" s="7">
        <f t="shared" si="7"/>
        <v>0</v>
      </c>
      <c r="V23" s="7">
        <f t="shared" si="7"/>
        <v>0</v>
      </c>
      <c r="W23" s="7">
        <f t="shared" si="7"/>
        <v>0</v>
      </c>
      <c r="X23" s="7">
        <f t="shared" si="7"/>
        <v>0</v>
      </c>
      <c r="Y23" s="7">
        <f t="shared" si="7"/>
        <v>0</v>
      </c>
      <c r="Z23" s="7">
        <f t="shared" si="7"/>
        <v>0</v>
      </c>
      <c r="AA23" s="7">
        <f t="shared" si="7"/>
        <v>0</v>
      </c>
      <c r="AB23" s="7">
        <f t="shared" si="7"/>
        <v>0</v>
      </c>
      <c r="AC23" s="7">
        <f t="shared" si="7"/>
        <v>0</v>
      </c>
      <c r="AD23" s="7">
        <f t="shared" si="7"/>
        <v>0</v>
      </c>
      <c r="AE23" s="7">
        <f t="shared" si="7"/>
        <v>0</v>
      </c>
      <c r="AF23" s="7">
        <f t="shared" si="7"/>
        <v>0</v>
      </c>
      <c r="AG23" s="7">
        <f t="shared" si="7"/>
        <v>0</v>
      </c>
      <c r="AH23" s="7">
        <f t="shared" si="7"/>
        <v>0</v>
      </c>
      <c r="AI23" s="7">
        <f t="shared" si="7"/>
        <v>0</v>
      </c>
      <c r="AJ23" s="7">
        <f t="shared" si="7"/>
        <v>0</v>
      </c>
      <c r="AK23" s="7">
        <f t="shared" ref="AK23:AM23" si="9">SUM(AK13:AK22)</f>
        <v>0</v>
      </c>
      <c r="AL23" s="7">
        <f t="shared" si="9"/>
        <v>0</v>
      </c>
      <c r="AM23" s="7">
        <f t="shared" si="9"/>
        <v>0</v>
      </c>
      <c r="AN23" s="7">
        <f t="shared" si="6"/>
        <v>0</v>
      </c>
    </row>
    <row r="24" spans="1:40" ht="30" customHeight="1" x14ac:dyDescent="0.2">
      <c r="A24" s="5" t="s">
        <v>40</v>
      </c>
      <c r="B24" s="5"/>
      <c r="C24" s="2" t="s">
        <v>13</v>
      </c>
      <c r="D24" s="72"/>
      <c r="E24" s="72"/>
      <c r="F24" s="72"/>
      <c r="G24" s="72"/>
      <c r="H24" s="72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2">
        <f t="shared" si="6"/>
        <v>0</v>
      </c>
    </row>
    <row r="25" spans="1:40" ht="30" customHeight="1" thickBot="1" x14ac:dyDescent="0.25">
      <c r="A25" s="3" t="s">
        <v>22</v>
      </c>
      <c r="B25" s="3"/>
      <c r="C25" s="2" t="s">
        <v>13</v>
      </c>
      <c r="D25" s="73"/>
      <c r="E25" s="73"/>
      <c r="F25" s="73"/>
      <c r="G25" s="73"/>
      <c r="H25" s="73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2">
        <f t="shared" si="6"/>
        <v>0</v>
      </c>
    </row>
    <row r="26" spans="1:40" ht="30" customHeight="1" thickTop="1" x14ac:dyDescent="0.2">
      <c r="A26" s="4" t="s">
        <v>18</v>
      </c>
      <c r="B26" s="4"/>
      <c r="C26" s="2" t="s">
        <v>13</v>
      </c>
      <c r="D26" s="74">
        <f t="shared" ref="D26:AJ26" si="10">SUM(D23:D25)</f>
        <v>0</v>
      </c>
      <c r="E26" s="74">
        <f t="shared" si="10"/>
        <v>0</v>
      </c>
      <c r="F26" s="74">
        <f t="shared" si="10"/>
        <v>0</v>
      </c>
      <c r="G26" s="74">
        <f t="shared" ref="G26:H26" si="11">SUM(G23:G25)</f>
        <v>0</v>
      </c>
      <c r="H26" s="74">
        <f t="shared" si="11"/>
        <v>0</v>
      </c>
      <c r="I26" s="8">
        <f t="shared" si="10"/>
        <v>0</v>
      </c>
      <c r="J26" s="8">
        <f t="shared" si="10"/>
        <v>0</v>
      </c>
      <c r="K26" s="8">
        <f t="shared" si="10"/>
        <v>0</v>
      </c>
      <c r="L26" s="8">
        <f t="shared" si="10"/>
        <v>0</v>
      </c>
      <c r="M26" s="8">
        <f t="shared" si="10"/>
        <v>0</v>
      </c>
      <c r="N26" s="8">
        <f t="shared" si="10"/>
        <v>0</v>
      </c>
      <c r="O26" s="8">
        <f t="shared" si="10"/>
        <v>0</v>
      </c>
      <c r="P26" s="8">
        <f t="shared" si="10"/>
        <v>0</v>
      </c>
      <c r="Q26" s="8">
        <f t="shared" si="10"/>
        <v>0</v>
      </c>
      <c r="R26" s="8">
        <f t="shared" si="10"/>
        <v>0</v>
      </c>
      <c r="S26" s="8">
        <f t="shared" si="10"/>
        <v>0</v>
      </c>
      <c r="T26" s="8">
        <f t="shared" si="10"/>
        <v>0</v>
      </c>
      <c r="U26" s="8">
        <f t="shared" si="10"/>
        <v>0</v>
      </c>
      <c r="V26" s="8">
        <f t="shared" si="10"/>
        <v>0</v>
      </c>
      <c r="W26" s="8">
        <f t="shared" si="10"/>
        <v>0</v>
      </c>
      <c r="X26" s="8">
        <f t="shared" si="10"/>
        <v>0</v>
      </c>
      <c r="Y26" s="8">
        <f t="shared" si="10"/>
        <v>0</v>
      </c>
      <c r="Z26" s="8">
        <f t="shared" si="10"/>
        <v>0</v>
      </c>
      <c r="AA26" s="8">
        <f t="shared" si="10"/>
        <v>0</v>
      </c>
      <c r="AB26" s="8">
        <f t="shared" si="10"/>
        <v>0</v>
      </c>
      <c r="AC26" s="8">
        <f t="shared" si="10"/>
        <v>0</v>
      </c>
      <c r="AD26" s="8">
        <f t="shared" si="10"/>
        <v>0</v>
      </c>
      <c r="AE26" s="8">
        <f t="shared" si="10"/>
        <v>0</v>
      </c>
      <c r="AF26" s="8">
        <f t="shared" si="10"/>
        <v>0</v>
      </c>
      <c r="AG26" s="8">
        <f t="shared" si="10"/>
        <v>0</v>
      </c>
      <c r="AH26" s="8">
        <f t="shared" si="10"/>
        <v>0</v>
      </c>
      <c r="AI26" s="8">
        <f t="shared" si="10"/>
        <v>0</v>
      </c>
      <c r="AJ26" s="8">
        <f t="shared" si="10"/>
        <v>0</v>
      </c>
      <c r="AK26" s="8">
        <f t="shared" ref="AK26:AM26" si="12">SUM(AK23:AK25)</f>
        <v>0</v>
      </c>
      <c r="AL26" s="8">
        <f t="shared" si="12"/>
        <v>0</v>
      </c>
      <c r="AM26" s="8">
        <f t="shared" si="12"/>
        <v>0</v>
      </c>
      <c r="AN26" s="8">
        <f t="shared" si="6"/>
        <v>0</v>
      </c>
    </row>
    <row r="27" spans="1:40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4"/>
    </row>
    <row r="28" spans="1:40" ht="46.5" customHeight="1" x14ac:dyDescent="0.2">
      <c r="A28" s="92" t="s">
        <v>19</v>
      </c>
      <c r="B28" s="92"/>
      <c r="C28" s="88"/>
      <c r="D28" s="89"/>
      <c r="E28" s="89"/>
      <c r="F28" s="89"/>
      <c r="G28" s="89"/>
      <c r="H28" s="96" t="s">
        <v>20</v>
      </c>
      <c r="I28" s="92"/>
      <c r="J28" s="88"/>
      <c r="K28" s="89"/>
      <c r="L28" s="89"/>
      <c r="M28" s="89"/>
      <c r="N28" s="89"/>
      <c r="O28" s="89"/>
      <c r="P28" s="89"/>
      <c r="Q28" s="13"/>
      <c r="R28" s="96" t="s">
        <v>12</v>
      </c>
      <c r="S28" s="96"/>
      <c r="T28" s="96"/>
      <c r="U28" s="96"/>
      <c r="V28" s="88"/>
      <c r="W28" s="89"/>
      <c r="X28" s="89"/>
      <c r="Y28" s="89"/>
      <c r="Z28" s="89"/>
      <c r="AA28" s="92" t="s">
        <v>20</v>
      </c>
      <c r="AB28" s="92"/>
      <c r="AC28" s="88"/>
      <c r="AD28" s="89"/>
      <c r="AE28" s="89"/>
      <c r="AF28" s="89"/>
      <c r="AG28" s="89"/>
      <c r="AH28" s="89"/>
      <c r="AI28" s="89"/>
      <c r="AJ28" s="13"/>
      <c r="AK28" s="13"/>
      <c r="AL28" s="13"/>
      <c r="AM28" s="13"/>
      <c r="AN28" s="14"/>
    </row>
    <row r="29" spans="1:40" ht="36" customHeight="1" x14ac:dyDescent="0.2">
      <c r="A29" s="92" t="s">
        <v>27</v>
      </c>
      <c r="B29" s="92"/>
      <c r="C29" s="97"/>
      <c r="D29" s="98"/>
      <c r="E29" s="98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96" t="s">
        <v>27</v>
      </c>
      <c r="S29" s="96"/>
      <c r="T29" s="96"/>
      <c r="U29" s="96"/>
      <c r="V29" s="97"/>
      <c r="W29" s="98"/>
      <c r="X29" s="98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4"/>
    </row>
    <row r="30" spans="1:40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5"/>
    </row>
    <row r="31" spans="1:40" s="47" customFormat="1" ht="18.75" customHeight="1" x14ac:dyDescent="0.2">
      <c r="A31" s="124" t="s">
        <v>21</v>
      </c>
      <c r="B31" s="125"/>
      <c r="C31" s="125"/>
      <c r="D31" s="126"/>
      <c r="E31" s="99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1"/>
    </row>
    <row r="32" spans="1:40" s="47" customFormat="1" ht="18.75" customHeight="1" x14ac:dyDescent="0.2">
      <c r="A32" s="127"/>
      <c r="B32" s="128"/>
      <c r="C32" s="128"/>
      <c r="D32" s="129"/>
      <c r="E32" s="102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4"/>
    </row>
    <row r="33" spans="1:40" s="47" customFormat="1" ht="18.75" customHeight="1" x14ac:dyDescent="0.2">
      <c r="A33" s="127"/>
      <c r="B33" s="128"/>
      <c r="C33" s="128"/>
      <c r="D33" s="129"/>
      <c r="E33" s="102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4"/>
    </row>
    <row r="34" spans="1:40" s="47" customFormat="1" ht="18.75" customHeight="1" x14ac:dyDescent="0.2">
      <c r="A34" s="127"/>
      <c r="B34" s="128"/>
      <c r="C34" s="128"/>
      <c r="D34" s="129"/>
      <c r="E34" s="102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4"/>
    </row>
    <row r="35" spans="1:40" s="47" customFormat="1" ht="18.75" customHeight="1" x14ac:dyDescent="0.2">
      <c r="A35" s="127"/>
      <c r="B35" s="128"/>
      <c r="C35" s="128"/>
      <c r="D35" s="129"/>
      <c r="E35" s="102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4"/>
    </row>
    <row r="36" spans="1:40" s="47" customFormat="1" ht="18.75" customHeight="1" x14ac:dyDescent="0.2">
      <c r="A36" s="130"/>
      <c r="B36" s="131"/>
      <c r="C36" s="131"/>
      <c r="D36" s="132"/>
      <c r="E36" s="105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7"/>
    </row>
    <row r="37" spans="1:40" ht="7.5" customHeight="1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ht="29.25" customHeight="1" x14ac:dyDescent="0.2">
      <c r="A38" s="93" t="s">
        <v>43</v>
      </c>
      <c r="B38" s="94"/>
      <c r="C38" s="94"/>
      <c r="D38" s="94"/>
      <c r="E38" s="95"/>
      <c r="F38" s="88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</row>
    <row r="39" spans="1:40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</sheetData>
  <sheetProtection algorithmName="SHA-512" hashValue="3VSbiRpNLhlqCbswekXLbP8j+5oUHUUSP6EJAtJmNWp5UZpbDjSRkekQ17KGbUWFX4YZjzJwvmkp7t5GrRg5Qw==" saltValue="iCyoGYQVYof0yxyPcCr3BQ==" spinCount="100000" sheet="1" objects="1" scenarios="1"/>
  <mergeCells count="25">
    <mergeCell ref="F38:AN38"/>
    <mergeCell ref="E31:AN36"/>
    <mergeCell ref="AA28:AB28"/>
    <mergeCell ref="AC28:AI28"/>
    <mergeCell ref="A29:B29"/>
    <mergeCell ref="C29:E29"/>
    <mergeCell ref="R29:U29"/>
    <mergeCell ref="V29:X29"/>
    <mergeCell ref="A28:B28"/>
    <mergeCell ref="C28:G28"/>
    <mergeCell ref="H28:I28"/>
    <mergeCell ref="A38:E38"/>
    <mergeCell ref="J28:P28"/>
    <mergeCell ref="R28:U28"/>
    <mergeCell ref="V28:Z28"/>
    <mergeCell ref="A31:D36"/>
    <mergeCell ref="A3:B3"/>
    <mergeCell ref="C3:J3"/>
    <mergeCell ref="L3:N3"/>
    <mergeCell ref="A10:B10"/>
    <mergeCell ref="O3:P3"/>
    <mergeCell ref="E5:F5"/>
    <mergeCell ref="J5:K5"/>
    <mergeCell ref="A8:B8"/>
    <mergeCell ref="A9:B9"/>
  </mergeCells>
  <conditionalFormatting sqref="E23:F23 E26:F26">
    <cfRule type="expression" dxfId="167" priority="80">
      <formula>CELL("inhalt",E$8)=""</formula>
    </cfRule>
  </conditionalFormatting>
  <conditionalFormatting sqref="D26">
    <cfRule type="expression" dxfId="166" priority="70">
      <formula>CELL("inhalt",D$8)=""</formula>
    </cfRule>
  </conditionalFormatting>
  <conditionalFormatting sqref="I13:AL22 I24:AL25">
    <cfRule type="expression" dxfId="165" priority="65">
      <formula>CELL("inhalt",I$8)=""</formula>
    </cfRule>
  </conditionalFormatting>
  <conditionalFormatting sqref="E13:E22 E24:E25">
    <cfRule type="expression" dxfId="164" priority="86">
      <formula>CELL("inhalt",E$8)=""</formula>
    </cfRule>
    <cfRule type="expression" dxfId="163" priority="87">
      <formula>WEEKDAY(E$8,2)&gt;5</formula>
    </cfRule>
  </conditionalFormatting>
  <conditionalFormatting sqref="E13:E22 E24:E25">
    <cfRule type="expression" dxfId="162" priority="85">
      <formula>WEEKDAY(E$8,2)&gt;5</formula>
    </cfRule>
  </conditionalFormatting>
  <conditionalFormatting sqref="F13:F22 F24:F25">
    <cfRule type="expression" dxfId="161" priority="83">
      <formula>CELL("inhalt",F$8)=""</formula>
    </cfRule>
    <cfRule type="expression" dxfId="160" priority="84">
      <formula>WEEKDAY(F$8,2)&gt;5</formula>
    </cfRule>
  </conditionalFormatting>
  <conditionalFormatting sqref="F13:F22 F24:F25">
    <cfRule type="expression" dxfId="159" priority="82">
      <formula>WEEKDAY(F$8,2)&gt;5</formula>
    </cfRule>
  </conditionalFormatting>
  <conditionalFormatting sqref="E23:F23 E26:F26">
    <cfRule type="expression" dxfId="158" priority="78">
      <formula>CELL("inhalt",E$8)=""</formula>
    </cfRule>
  </conditionalFormatting>
  <conditionalFormatting sqref="D13:D22 D24:D25">
    <cfRule type="expression" dxfId="157" priority="74">
      <formula>CELL("inhalt",D$8)=""</formula>
    </cfRule>
    <cfRule type="expression" dxfId="156" priority="75">
      <formula>WEEKDAY(D$8,2)&gt;5</formula>
    </cfRule>
  </conditionalFormatting>
  <conditionalFormatting sqref="D13:D22 D24:D25">
    <cfRule type="expression" dxfId="155" priority="73">
      <formula>WEEKDAY(D$8,2)&gt;5</formula>
    </cfRule>
  </conditionalFormatting>
  <conditionalFormatting sqref="D23">
    <cfRule type="expression" dxfId="154" priority="72">
      <formula>CELL("inhalt",D$8)=""</formula>
    </cfRule>
  </conditionalFormatting>
  <conditionalFormatting sqref="D23">
    <cfRule type="expression" dxfId="153" priority="71">
      <formula>CELL("inhalt",D$8)=""</formula>
    </cfRule>
  </conditionalFormatting>
  <conditionalFormatting sqref="D26">
    <cfRule type="expression" dxfId="152" priority="69">
      <formula>CELL("inhalt",D$8)=""</formula>
    </cfRule>
  </conditionalFormatting>
  <conditionalFormatting sqref="I13:AL22 I24:AL25">
    <cfRule type="expression" dxfId="151" priority="66">
      <formula>WEEKDAY(I$8,2)&gt;5</formula>
    </cfRule>
  </conditionalFormatting>
  <conditionalFormatting sqref="I23:AL23">
    <cfRule type="expression" dxfId="150" priority="64">
      <formula>CELL("inhalt",I$8)=""</formula>
    </cfRule>
  </conditionalFormatting>
  <conditionalFormatting sqref="I23:AL23">
    <cfRule type="expression" dxfId="149" priority="63">
      <formula>CELL("inhalt",I$8)=""</formula>
    </cfRule>
  </conditionalFormatting>
  <conditionalFormatting sqref="I26:AL26">
    <cfRule type="expression" dxfId="148" priority="62">
      <formula>CELL("inhalt",I$8)=""</formula>
    </cfRule>
  </conditionalFormatting>
  <conditionalFormatting sqref="I26:AL26">
    <cfRule type="expression" dxfId="147" priority="61">
      <formula>CELL("inhalt",I$8)=""</formula>
    </cfRule>
  </conditionalFormatting>
  <conditionalFormatting sqref="I13:AL26">
    <cfRule type="expression" dxfId="146" priority="60">
      <formula>I$10="NB"</formula>
    </cfRule>
    <cfRule type="expression" dxfId="145" priority="67">
      <formula>OR(I$8="Sat",I$8="Sun")</formula>
    </cfRule>
  </conditionalFormatting>
  <conditionalFormatting sqref="I8:AL8">
    <cfRule type="expression" dxfId="144" priority="53">
      <formula>CELL("inhalt",I$8)=""</formula>
    </cfRule>
  </conditionalFormatting>
  <conditionalFormatting sqref="D8:F8">
    <cfRule type="expression" dxfId="143" priority="44">
      <formula>CELL("inhalt",D$8)=""</formula>
    </cfRule>
  </conditionalFormatting>
  <conditionalFormatting sqref="I9:AL10">
    <cfRule type="expression" dxfId="142" priority="55">
      <formula>CELL("inhalt",I$8)=""</formula>
    </cfRule>
  </conditionalFormatting>
  <conditionalFormatting sqref="I9:AL10">
    <cfRule type="expression" dxfId="141" priority="54">
      <formula>I$10="NB"</formula>
    </cfRule>
    <cfRule type="expression" dxfId="140" priority="56">
      <formula>OR(I$8="Sat",I$8="Sun")</formula>
    </cfRule>
  </conditionalFormatting>
  <conditionalFormatting sqref="I8:AL8">
    <cfRule type="expression" dxfId="139" priority="51">
      <formula>OR(I$8="Sat",I$8="Sun")</formula>
    </cfRule>
    <cfRule type="expression" dxfId="138" priority="52">
      <formula>I$10="NB"</formula>
    </cfRule>
  </conditionalFormatting>
  <conditionalFormatting sqref="D9:F10">
    <cfRule type="expression" dxfId="137" priority="49">
      <formula>CELL("inhalt",D$8)=""</formula>
    </cfRule>
  </conditionalFormatting>
  <conditionalFormatting sqref="D9:F10">
    <cfRule type="expression" dxfId="136" priority="48">
      <formula>D$10="NB"</formula>
    </cfRule>
    <cfRule type="expression" dxfId="135" priority="50">
      <formula>OR(D$8="Sat",D$8="Sun")</formula>
    </cfRule>
  </conditionalFormatting>
  <conditionalFormatting sqref="D8:F8">
    <cfRule type="expression" dxfId="134" priority="42">
      <formula>OR(D$8="Sat",D$8="Sun")</formula>
    </cfRule>
    <cfRule type="expression" dxfId="133" priority="43">
      <formula>D$10="NB"</formula>
    </cfRule>
  </conditionalFormatting>
  <conditionalFormatting sqref="AM9:AM10">
    <cfRule type="expression" dxfId="132" priority="35">
      <formula>CELL("inhalt",AM$8)=""</formula>
    </cfRule>
  </conditionalFormatting>
  <conditionalFormatting sqref="AM9:AM10">
    <cfRule type="expression" dxfId="131" priority="34">
      <formula>AM$10="NB"</formula>
    </cfRule>
    <cfRule type="expression" dxfId="130" priority="36">
      <formula>OR(AM$8="Sat",AM$8="Sun")</formula>
    </cfRule>
  </conditionalFormatting>
  <conditionalFormatting sqref="G23:H23 G26:H26">
    <cfRule type="expression" dxfId="129" priority="27">
      <formula>CELL("inhalt",G$8)=""</formula>
    </cfRule>
  </conditionalFormatting>
  <conditionalFormatting sqref="G13:H22 G24:H25">
    <cfRule type="expression" dxfId="128" priority="29">
      <formula>CELL("inhalt",G$8)=""</formula>
    </cfRule>
    <cfRule type="expression" dxfId="127" priority="30">
      <formula>WEEKDAY(G$8,2)&gt;5</formula>
    </cfRule>
  </conditionalFormatting>
  <conditionalFormatting sqref="G13:H22 G24:H25">
    <cfRule type="expression" dxfId="126" priority="28">
      <formula>WEEKDAY(G$8,2)&gt;5</formula>
    </cfRule>
  </conditionalFormatting>
  <conditionalFormatting sqref="G23:H23 G26:H26">
    <cfRule type="expression" dxfId="125" priority="26">
      <formula>CELL("inhalt",G$8)=""</formula>
    </cfRule>
  </conditionalFormatting>
  <conditionalFormatting sqref="G8:H8">
    <cfRule type="expression" dxfId="124" priority="22">
      <formula>CELL("inhalt",G$8)=""</formula>
    </cfRule>
  </conditionalFormatting>
  <conditionalFormatting sqref="G9:H10">
    <cfRule type="expression" dxfId="123" priority="24">
      <formula>CELL("inhalt",G$8)=""</formula>
    </cfRule>
  </conditionalFormatting>
  <conditionalFormatting sqref="G9:H10">
    <cfRule type="expression" dxfId="122" priority="23">
      <formula>G$10="NB"</formula>
    </cfRule>
    <cfRule type="expression" dxfId="121" priority="25">
      <formula>OR(G$8="Sat",G$8="Sun")</formula>
    </cfRule>
  </conditionalFormatting>
  <conditionalFormatting sqref="G8:H8">
    <cfRule type="expression" dxfId="120" priority="20">
      <formula>OR(G$8="Sat",G$8="Sun")</formula>
    </cfRule>
    <cfRule type="expression" dxfId="119" priority="21">
      <formula>G$10="NB"</formula>
    </cfRule>
  </conditionalFormatting>
  <conditionalFormatting sqref="AM13:AM22 AM24:AM25">
    <cfRule type="expression" dxfId="118" priority="9">
      <formula>CELL("inhalt",AM$8)=""</formula>
    </cfRule>
  </conditionalFormatting>
  <conditionalFormatting sqref="AM13:AM22 AM24:AM25">
    <cfRule type="expression" dxfId="117" priority="10">
      <formula>WEEKDAY(AM$8,2)&gt;5</formula>
    </cfRule>
  </conditionalFormatting>
  <conditionalFormatting sqref="AM23">
    <cfRule type="expression" dxfId="116" priority="8">
      <formula>CELL("inhalt",AM$8)=""</formula>
    </cfRule>
  </conditionalFormatting>
  <conditionalFormatting sqref="AM23">
    <cfRule type="expression" dxfId="115" priority="7">
      <formula>CELL("inhalt",AM$8)=""</formula>
    </cfRule>
  </conditionalFormatting>
  <conditionalFormatting sqref="AM26">
    <cfRule type="expression" dxfId="114" priority="6">
      <formula>CELL("inhalt",AM$8)=""</formula>
    </cfRule>
  </conditionalFormatting>
  <conditionalFormatting sqref="AM26">
    <cfRule type="expression" dxfId="113" priority="5">
      <formula>CELL("inhalt",AM$8)=""</formula>
    </cfRule>
  </conditionalFormatting>
  <conditionalFormatting sqref="AM13:AM26">
    <cfRule type="expression" dxfId="112" priority="4">
      <formula>AM$10="NB"</formula>
    </cfRule>
    <cfRule type="expression" dxfId="111" priority="11">
      <formula>OR(AM$8="Sat",AM$8="Sun")</formula>
    </cfRule>
  </conditionalFormatting>
  <conditionalFormatting sqref="AM8">
    <cfRule type="expression" dxfId="110" priority="3">
      <formula>CELL("inhalt",AM$8)=""</formula>
    </cfRule>
  </conditionalFormatting>
  <conditionalFormatting sqref="AM8">
    <cfRule type="expression" dxfId="109" priority="1">
      <formula>OR(AM$8="Sat",AM$8="Sun")</formula>
    </cfRule>
    <cfRule type="expression" dxfId="108" priority="2">
      <formula>AM$10="NB"</formula>
    </cfRule>
  </conditionalFormatting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N42"/>
  <sheetViews>
    <sheetView topLeftCell="J13" workbookViewId="0">
      <selection activeCell="AA18" sqref="AA18"/>
    </sheetView>
  </sheetViews>
  <sheetFormatPr baseColWidth="10" defaultRowHeight="15" x14ac:dyDescent="0.2"/>
  <cols>
    <col min="1" max="1" width="6" customWidth="1"/>
    <col min="2" max="2" width="13.5" customWidth="1"/>
    <col min="3" max="3" width="4" customWidth="1"/>
    <col min="4" max="14" width="6" customWidth="1"/>
    <col min="15" max="15" width="5.6640625" customWidth="1"/>
    <col min="16" max="39" width="6" customWidth="1"/>
    <col min="40" max="40" width="17.33203125" customWidth="1"/>
  </cols>
  <sheetData>
    <row r="1" spans="1:40" ht="19" x14ac:dyDescent="0.25">
      <c r="A1" s="12" t="s">
        <v>0</v>
      </c>
      <c r="B1" s="12"/>
      <c r="C1" s="13"/>
      <c r="D1" s="64">
        <f>(January!D1)</f>
        <v>0</v>
      </c>
      <c r="E1" s="13"/>
      <c r="F1" s="13"/>
      <c r="G1" s="13"/>
      <c r="H1" s="13"/>
      <c r="I1" s="13"/>
      <c r="J1" s="13"/>
      <c r="K1" s="13"/>
      <c r="L1" s="13"/>
      <c r="M1" s="12" t="s">
        <v>47</v>
      </c>
      <c r="N1" s="13"/>
      <c r="O1" s="13"/>
      <c r="P1" s="13"/>
      <c r="Q1" s="65">
        <f>(January!Q1)</f>
        <v>0</v>
      </c>
      <c r="R1" s="13"/>
      <c r="S1" s="13"/>
      <c r="T1" s="13"/>
      <c r="U1" s="13"/>
      <c r="V1" s="66" t="s">
        <v>45</v>
      </c>
      <c r="W1" s="66"/>
      <c r="X1" s="67">
        <f>(January!X1)</f>
        <v>0</v>
      </c>
      <c r="Y1" s="13"/>
      <c r="Z1" s="13"/>
      <c r="AB1" s="66" t="s">
        <v>46</v>
      </c>
      <c r="AC1" s="66"/>
      <c r="AD1" s="67">
        <f>(January!AD1)</f>
        <v>0</v>
      </c>
      <c r="AE1" s="13"/>
      <c r="AF1" s="13"/>
      <c r="AG1" s="13"/>
      <c r="AH1" s="13"/>
      <c r="AI1" s="13"/>
      <c r="AJ1" s="13"/>
      <c r="AK1" s="13"/>
      <c r="AL1" s="13"/>
      <c r="AM1" s="13"/>
    </row>
    <row r="2" spans="1:40" s="13" customFormat="1" ht="19" x14ac:dyDescent="0.25">
      <c r="A2" s="12"/>
      <c r="B2" s="12"/>
      <c r="D2" s="63"/>
      <c r="O2" s="12"/>
      <c r="Q2" s="14"/>
    </row>
    <row r="3" spans="1:40" ht="36" customHeight="1" x14ac:dyDescent="0.2">
      <c r="A3" s="92" t="s">
        <v>5</v>
      </c>
      <c r="B3" s="92"/>
      <c r="C3" s="122">
        <f>(January!C3)</f>
        <v>0</v>
      </c>
      <c r="D3" s="122"/>
      <c r="E3" s="122"/>
      <c r="F3" s="122"/>
      <c r="G3" s="122"/>
      <c r="H3" s="122"/>
      <c r="I3" s="122"/>
      <c r="J3" s="122"/>
      <c r="K3" s="13"/>
      <c r="L3" s="96" t="s">
        <v>23</v>
      </c>
      <c r="M3" s="96"/>
      <c r="N3" s="96"/>
      <c r="O3" s="123">
        <f>(January!O3)</f>
        <v>0</v>
      </c>
      <c r="P3" s="122"/>
      <c r="Q3" s="14"/>
      <c r="R3" s="14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</row>
    <row r="4" spans="1:40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</row>
    <row r="5" spans="1:40" ht="30" customHeight="1" x14ac:dyDescent="0.2">
      <c r="A5" s="13"/>
      <c r="B5" s="13"/>
      <c r="C5" s="13"/>
      <c r="D5" s="14" t="s">
        <v>10</v>
      </c>
      <c r="E5" s="90">
        <v>44866</v>
      </c>
      <c r="F5" s="90"/>
      <c r="G5" s="14"/>
      <c r="H5" s="14" t="s">
        <v>11</v>
      </c>
      <c r="I5" s="14"/>
      <c r="J5" s="91" t="s">
        <v>36</v>
      </c>
      <c r="K5" s="91"/>
      <c r="L5" s="13"/>
      <c r="M5" s="13"/>
      <c r="N5" s="13"/>
      <c r="O5" s="13" t="s">
        <v>19</v>
      </c>
      <c r="P5" s="13"/>
      <c r="Q5" s="39">
        <f>(January!Q5)</f>
        <v>0</v>
      </c>
      <c r="R5" s="15" t="s">
        <v>26</v>
      </c>
      <c r="S5" s="17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4"/>
    </row>
    <row r="6" spans="1:40" ht="10.5" customHeight="1" x14ac:dyDescent="0.2">
      <c r="A6" s="13"/>
      <c r="B6" s="13"/>
      <c r="C6" s="13"/>
      <c r="D6" s="13"/>
      <c r="E6" s="14"/>
      <c r="F6" s="58">
        <f>WEEKDAY(H6,1)</f>
        <v>3</v>
      </c>
      <c r="G6" s="13"/>
      <c r="H6" s="60">
        <f>+E5</f>
        <v>44866</v>
      </c>
      <c r="I6" s="13"/>
      <c r="J6" s="14"/>
      <c r="K6" s="14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4"/>
    </row>
    <row r="7" spans="1:40" x14ac:dyDescent="0.2">
      <c r="A7" s="13"/>
      <c r="B7" s="13"/>
      <c r="C7" s="53"/>
      <c r="D7" s="13" t="s">
        <v>1</v>
      </c>
      <c r="E7" s="13"/>
      <c r="F7" s="13"/>
      <c r="G7" s="13"/>
      <c r="H7" s="13"/>
      <c r="I7" s="13"/>
      <c r="J7" s="13"/>
      <c r="K7" s="13" t="s">
        <v>6</v>
      </c>
      <c r="L7" s="13"/>
      <c r="M7" s="13"/>
      <c r="N7" s="13"/>
      <c r="O7" s="13"/>
      <c r="P7" s="13"/>
      <c r="Q7" s="13"/>
      <c r="R7" s="13" t="s">
        <v>7</v>
      </c>
      <c r="S7" s="13"/>
      <c r="T7" s="13"/>
      <c r="U7" s="13"/>
      <c r="V7" s="13"/>
      <c r="W7" s="13"/>
      <c r="X7" s="13"/>
      <c r="Y7" s="13" t="s">
        <v>8</v>
      </c>
      <c r="Z7" s="13"/>
      <c r="AA7" s="13"/>
      <c r="AB7" s="13"/>
      <c r="AC7" s="13"/>
      <c r="AD7" s="13"/>
      <c r="AE7" s="13"/>
      <c r="AF7" s="13" t="s">
        <v>9</v>
      </c>
      <c r="AG7" s="13"/>
      <c r="AH7" s="13"/>
      <c r="AI7" s="13"/>
      <c r="AJ7" s="13"/>
      <c r="AK7" s="13"/>
      <c r="AL7" s="13"/>
      <c r="AM7" s="13" t="s">
        <v>44</v>
      </c>
      <c r="AN7" s="14"/>
    </row>
    <row r="8" spans="1:40" x14ac:dyDescent="0.2">
      <c r="A8" s="109" t="s">
        <v>2</v>
      </c>
      <c r="B8" s="110"/>
      <c r="C8" s="52"/>
      <c r="D8" s="68" t="str">
        <f>IF($F6=1,"Sun","")</f>
        <v/>
      </c>
      <c r="E8" s="68" t="str">
        <f>IF($F6=2,"Mo",IF(D8="","","Mo"))</f>
        <v/>
      </c>
      <c r="F8" s="56" t="str">
        <f>IF($F6=3,"Tue",IF(E8="","","Tue"))</f>
        <v>Tue</v>
      </c>
      <c r="G8" s="56" t="str">
        <f>IF($F6=4,"Wed",IF(F8="","","Wed"))</f>
        <v>Wed</v>
      </c>
      <c r="H8" s="56" t="str">
        <f>IF($F6=5,"Thu",IF(G8="","","Thu"))</f>
        <v>Thu</v>
      </c>
      <c r="I8" s="56" t="str">
        <f>IF($F6=6,"Fri",IF(H8="","","Fri"))</f>
        <v>Fri</v>
      </c>
      <c r="J8" s="56" t="str">
        <f>IF($F6=7,"Sat",IF(I8="","","Sat"))</f>
        <v>Sat</v>
      </c>
      <c r="K8" s="56" t="str">
        <f>IF(WEEKDAY(1+J9+$H6,2)=1,"Sun",IF(WEEKDAY(1+J9+$H6,2)=2,"Mo",IF(WEEKDAY(1+J9+$H6,2)=3,"Tue",IF(WEEKDAY(1+J9+$H6,2)=4,"Wed",IF(WEEKDAY(1+J9+$H6,2)=5,"Thu",IF(WEEKDAY(1+J9+$H6,2)=6,"Fri","Sat"))))))</f>
        <v>Sun</v>
      </c>
      <c r="L8" s="56" t="str">
        <f t="shared" ref="L8:AI8" si="0">IF(WEEKDAY(1+K9+$H6,2)=1,"Sun",IF(WEEKDAY(1+K9+$H6,2)=2,"Mo",IF(WEEKDAY(1+K9+$H6,2)=3,"Tue",IF(WEEKDAY(1+K9+$H6,2)=4,"Wed",IF(WEEKDAY(1+K9+$H6,2)=5,"Thu",IF(WEEKDAY(1+K9+$H6,2)=6,"Fri","Sat"))))))</f>
        <v>Mo</v>
      </c>
      <c r="M8" s="56" t="str">
        <f t="shared" si="0"/>
        <v>Tue</v>
      </c>
      <c r="N8" s="56" t="str">
        <f t="shared" si="0"/>
        <v>Wed</v>
      </c>
      <c r="O8" s="56" t="str">
        <f t="shared" si="0"/>
        <v>Thu</v>
      </c>
      <c r="P8" s="56" t="str">
        <f t="shared" si="0"/>
        <v>Fri</v>
      </c>
      <c r="Q8" s="56" t="str">
        <f t="shared" si="0"/>
        <v>Sat</v>
      </c>
      <c r="R8" s="56" t="str">
        <f t="shared" si="0"/>
        <v>Sun</v>
      </c>
      <c r="S8" s="56" t="str">
        <f t="shared" si="0"/>
        <v>Mo</v>
      </c>
      <c r="T8" s="56" t="str">
        <f t="shared" si="0"/>
        <v>Tue</v>
      </c>
      <c r="U8" s="56" t="str">
        <f t="shared" si="0"/>
        <v>Wed</v>
      </c>
      <c r="V8" s="56" t="str">
        <f t="shared" si="0"/>
        <v>Thu</v>
      </c>
      <c r="W8" s="56" t="str">
        <f t="shared" si="0"/>
        <v>Fri</v>
      </c>
      <c r="X8" s="56" t="str">
        <f t="shared" si="0"/>
        <v>Sat</v>
      </c>
      <c r="Y8" s="56" t="str">
        <f t="shared" si="0"/>
        <v>Sun</v>
      </c>
      <c r="Z8" s="56" t="str">
        <f t="shared" si="0"/>
        <v>Mo</v>
      </c>
      <c r="AA8" s="56" t="str">
        <f t="shared" si="0"/>
        <v>Tue</v>
      </c>
      <c r="AB8" s="56" t="str">
        <f t="shared" si="0"/>
        <v>Wed</v>
      </c>
      <c r="AC8" s="56" t="str">
        <f t="shared" si="0"/>
        <v>Thu</v>
      </c>
      <c r="AD8" s="56" t="str">
        <f t="shared" si="0"/>
        <v>Fri</v>
      </c>
      <c r="AE8" s="56" t="str">
        <f t="shared" si="0"/>
        <v>Sat</v>
      </c>
      <c r="AF8" s="56" t="str">
        <f t="shared" si="0"/>
        <v>Sun</v>
      </c>
      <c r="AG8" s="56" t="str">
        <f t="shared" si="0"/>
        <v>Mo</v>
      </c>
      <c r="AH8" s="56" t="str">
        <f t="shared" si="0"/>
        <v>Tue</v>
      </c>
      <c r="AI8" s="56" t="str">
        <f t="shared" si="0"/>
        <v>Wed</v>
      </c>
      <c r="AJ8" s="68" t="str">
        <f>IF(AI9="","",IF(1+AI9&gt;=31,"",IF(WEEKDAY(1+AI9+$H6,2)=1,"Sun",IF(WEEKDAY(1+AI9+$H6,2)=2,"Mo",IF(WEEKDAY(1+AI9+$H6,2)=3,"Tue",IF(WEEKDAY(1+AI9+$H6,2)=4,"Wed",IF(WEEKDAY(1+AI9+$H6,2)=5,"Thu",IF(WEEKDAY(1+AI9+$H6,2)=6,"Fri","Sat"))))))))</f>
        <v/>
      </c>
      <c r="AK8" s="68" t="str">
        <f>IF(AJ9="","",IF(1+AJ9&gt;=31,"",IF(WEEKDAY(1+AJ9+$H6,2)=1,"Sun",IF(WEEKDAY(1+AJ9+$H6,2)=2,"Mo",IF(WEEKDAY(1+AJ9+$H6,2)=3,"Tue",IF(WEEKDAY(1+AJ9+$H6,2)=4,"Wed",IF(WEEKDAY(1+AJ9+$H6,2)=5,"Thu",IF(WEEKDAY(1+AJ9+$H6,2)=6,"Fri","Sat"))))))))</f>
        <v/>
      </c>
      <c r="AL8" s="68" t="str">
        <f>IF(AK9="","",IF(1+AK9&gt;=31,"",IF(WEEKDAY(1+AK9+$H6,2)=1,"Sun",IF(WEEKDAY(1+AK9+$H6,2)=2,"Mo",IF(WEEKDAY(1+AK9+$H6,2)=3,"Tue",IF(WEEKDAY(1+AK9+$H6,2)=4,"Wed",IF(WEEKDAY(1+AK9+$H6,2)=5,"Thu",IF(WEEKDAY(1+AK9+$H6,2)=6,"Fri","Sat"))))))))</f>
        <v/>
      </c>
      <c r="AM8" s="68" t="str">
        <f>IF(AL9="","",IF(1+AL9&gt;=31,"",IF(WEEKDAY(1+AL9+$H6,2)=1,"Sun",IF(WEEKDAY(1+AL9+$H6,2)=2,"Mo",IF(WEEKDAY(1+AL9+$H6,2)=3,"Tue",IF(WEEKDAY(1+AL9+$H6,2)=4,"Wed",IF(WEEKDAY(1+AL9+$H6,2)=5,"Thu",IF(WEEKDAY(1+AL9+$H6,2)=6,"Fri","Sat"))))))))</f>
        <v/>
      </c>
      <c r="AN8" s="14"/>
    </row>
    <row r="9" spans="1:40" ht="26.25" customHeight="1" x14ac:dyDescent="0.2">
      <c r="A9" s="109" t="s">
        <v>3</v>
      </c>
      <c r="B9" s="110"/>
      <c r="C9" s="52"/>
      <c r="D9" s="69" t="str">
        <f>IF(F6=1,1,"")</f>
        <v/>
      </c>
      <c r="E9" s="69" t="str">
        <f>IF(F6=2,1,IF(D9="","",D9+1))</f>
        <v/>
      </c>
      <c r="F9" s="57">
        <f>IF(F6=3,1,IF(E9="","",E9+1))</f>
        <v>1</v>
      </c>
      <c r="G9" s="57">
        <f>IF(F6=4,1,IF(F9="","",F9+1))</f>
        <v>2</v>
      </c>
      <c r="H9" s="57">
        <f>IF(F6=5,1,IF(G9="","",G9+1))</f>
        <v>3</v>
      </c>
      <c r="I9" s="57">
        <f>IF(F6=6,1,IF(H9="","",H9+1))</f>
        <v>4</v>
      </c>
      <c r="J9" s="57">
        <f>IF(F6=7,1,IF(I9="","",I9+1))</f>
        <v>5</v>
      </c>
      <c r="K9" s="57">
        <f>1+J9</f>
        <v>6</v>
      </c>
      <c r="L9" s="57">
        <f t="shared" ref="L9:AG9" si="1">1+K9</f>
        <v>7</v>
      </c>
      <c r="M9" s="57">
        <f t="shared" si="1"/>
        <v>8</v>
      </c>
      <c r="N9" s="57">
        <f t="shared" si="1"/>
        <v>9</v>
      </c>
      <c r="O9" s="57">
        <f t="shared" si="1"/>
        <v>10</v>
      </c>
      <c r="P9" s="57">
        <f t="shared" si="1"/>
        <v>11</v>
      </c>
      <c r="Q9" s="57">
        <f t="shared" si="1"/>
        <v>12</v>
      </c>
      <c r="R9" s="57">
        <f t="shared" si="1"/>
        <v>13</v>
      </c>
      <c r="S9" s="57">
        <f t="shared" si="1"/>
        <v>14</v>
      </c>
      <c r="T9" s="57">
        <f t="shared" si="1"/>
        <v>15</v>
      </c>
      <c r="U9" s="57">
        <f t="shared" si="1"/>
        <v>16</v>
      </c>
      <c r="V9" s="57">
        <f t="shared" si="1"/>
        <v>17</v>
      </c>
      <c r="W9" s="57">
        <f t="shared" si="1"/>
        <v>18</v>
      </c>
      <c r="X9" s="57">
        <f t="shared" si="1"/>
        <v>19</v>
      </c>
      <c r="Y9" s="57">
        <f t="shared" si="1"/>
        <v>20</v>
      </c>
      <c r="Z9" s="57">
        <f t="shared" si="1"/>
        <v>21</v>
      </c>
      <c r="AA9" s="57">
        <f t="shared" si="1"/>
        <v>22</v>
      </c>
      <c r="AB9" s="57">
        <f t="shared" si="1"/>
        <v>23</v>
      </c>
      <c r="AC9" s="57">
        <f t="shared" si="1"/>
        <v>24</v>
      </c>
      <c r="AD9" s="57">
        <f t="shared" si="1"/>
        <v>25</v>
      </c>
      <c r="AE9" s="57">
        <f t="shared" si="1"/>
        <v>26</v>
      </c>
      <c r="AF9" s="57">
        <f t="shared" si="1"/>
        <v>27</v>
      </c>
      <c r="AG9" s="57">
        <f t="shared" si="1"/>
        <v>28</v>
      </c>
      <c r="AH9" s="57">
        <f>IF(1+AG9&gt;=31,"",1+AG9)</f>
        <v>29</v>
      </c>
      <c r="AI9" s="57">
        <f>IF(1+AH9&gt;=31,"",1+AH9)</f>
        <v>30</v>
      </c>
      <c r="AJ9" s="69" t="str">
        <f>IF(AI9="","",IF(1+AI9&gt;=31,"",1+AI9))</f>
        <v/>
      </c>
      <c r="AK9" s="69" t="str">
        <f>IF(AJ9="","",IF(1+AJ9&gt;=31,"",1+AJ9))</f>
        <v/>
      </c>
      <c r="AL9" s="69" t="str">
        <f>IF(AK9="","",IF(1+AK9&gt;=31,"",1+AK9))</f>
        <v/>
      </c>
      <c r="AM9" s="69" t="str">
        <f>IF(AL9="","",IF(1+AL9&gt;=31,"",1+AL9))</f>
        <v/>
      </c>
      <c r="AN9" s="14"/>
    </row>
    <row r="10" spans="1:40" ht="69" customHeight="1" x14ac:dyDescent="0.2">
      <c r="A10" s="111" t="s">
        <v>41</v>
      </c>
      <c r="B10" s="112"/>
      <c r="C10" s="52"/>
      <c r="D10" s="70"/>
      <c r="E10" s="70"/>
      <c r="F10" s="31" t="s">
        <v>28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70"/>
      <c r="AK10" s="70"/>
      <c r="AL10" s="70"/>
      <c r="AM10" s="70"/>
      <c r="AN10" s="14"/>
    </row>
    <row r="11" spans="1:40" ht="16.5" customHeight="1" x14ac:dyDescent="0.2">
      <c r="A11" s="14"/>
      <c r="B11" s="18"/>
      <c r="C11" s="15"/>
      <c r="D11" s="75"/>
      <c r="E11" s="75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75"/>
      <c r="AK11" s="75"/>
      <c r="AL11" s="75"/>
      <c r="AM11" s="75"/>
      <c r="AN11" s="14"/>
    </row>
    <row r="12" spans="1:40" ht="21.75" customHeight="1" x14ac:dyDescent="0.2">
      <c r="A12" s="51" t="s">
        <v>15</v>
      </c>
      <c r="B12" s="51" t="s">
        <v>14</v>
      </c>
      <c r="C12" s="20"/>
      <c r="D12" s="84"/>
      <c r="E12" s="84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84"/>
      <c r="AK12" s="84"/>
      <c r="AL12" s="84"/>
      <c r="AM12" s="83"/>
      <c r="AN12" s="14" t="s">
        <v>4</v>
      </c>
    </row>
    <row r="13" spans="1:40" ht="32.25" customHeight="1" x14ac:dyDescent="0.2">
      <c r="A13" s="9" t="s">
        <v>15</v>
      </c>
      <c r="B13" s="32"/>
      <c r="C13" s="10" t="s">
        <v>13</v>
      </c>
      <c r="D13" s="71"/>
      <c r="E13" s="71"/>
      <c r="F13" s="33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78"/>
      <c r="AK13" s="78"/>
      <c r="AL13" s="78"/>
      <c r="AM13" s="78"/>
      <c r="AN13" s="2">
        <f>SUM(D13:AM13)</f>
        <v>0</v>
      </c>
    </row>
    <row r="14" spans="1:40" ht="32.25" customHeight="1" x14ac:dyDescent="0.2">
      <c r="A14" s="2" t="s">
        <v>15</v>
      </c>
      <c r="B14" s="50"/>
      <c r="C14" s="2" t="s">
        <v>13</v>
      </c>
      <c r="D14" s="71"/>
      <c r="E14" s="71"/>
      <c r="F14" s="33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79"/>
      <c r="AK14" s="79"/>
      <c r="AL14" s="79"/>
      <c r="AM14" s="79"/>
      <c r="AN14" s="2">
        <f t="shared" ref="AN14:AN26" si="2">SUM(D14:AM14)</f>
        <v>0</v>
      </c>
    </row>
    <row r="15" spans="1:40" ht="32.25" customHeight="1" x14ac:dyDescent="0.2">
      <c r="A15" s="9" t="s">
        <v>15</v>
      </c>
      <c r="B15" s="32"/>
      <c r="C15" s="10" t="s">
        <v>13</v>
      </c>
      <c r="D15" s="71"/>
      <c r="E15" s="71"/>
      <c r="F15" s="33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78"/>
      <c r="AK15" s="78"/>
      <c r="AL15" s="78"/>
      <c r="AM15" s="78"/>
      <c r="AN15" s="2">
        <f t="shared" si="2"/>
        <v>0</v>
      </c>
    </row>
    <row r="16" spans="1:40" ht="32.25" customHeight="1" x14ac:dyDescent="0.2">
      <c r="A16" s="2" t="s">
        <v>15</v>
      </c>
      <c r="B16" s="50"/>
      <c r="C16" s="2" t="s">
        <v>13</v>
      </c>
      <c r="D16" s="71"/>
      <c r="E16" s="71"/>
      <c r="F16" s="33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79"/>
      <c r="AK16" s="79"/>
      <c r="AL16" s="79"/>
      <c r="AM16" s="79"/>
      <c r="AN16" s="2">
        <f t="shared" si="2"/>
        <v>0</v>
      </c>
    </row>
    <row r="17" spans="1:40" ht="32.25" customHeight="1" x14ac:dyDescent="0.2">
      <c r="A17" s="9" t="s">
        <v>15</v>
      </c>
      <c r="B17" s="32"/>
      <c r="C17" s="10" t="s">
        <v>13</v>
      </c>
      <c r="D17" s="71"/>
      <c r="E17" s="71"/>
      <c r="F17" s="33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78"/>
      <c r="AK17" s="78"/>
      <c r="AL17" s="78"/>
      <c r="AM17" s="78"/>
      <c r="AN17" s="2">
        <f t="shared" si="2"/>
        <v>0</v>
      </c>
    </row>
    <row r="18" spans="1:40" ht="32.25" customHeight="1" x14ac:dyDescent="0.2">
      <c r="A18" s="2" t="s">
        <v>15</v>
      </c>
      <c r="B18" s="50"/>
      <c r="C18" s="2" t="s">
        <v>13</v>
      </c>
      <c r="D18" s="71"/>
      <c r="E18" s="71"/>
      <c r="F18" s="33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79"/>
      <c r="AK18" s="79"/>
      <c r="AL18" s="79"/>
      <c r="AM18" s="79"/>
      <c r="AN18" s="2">
        <f t="shared" si="2"/>
        <v>0</v>
      </c>
    </row>
    <row r="19" spans="1:40" ht="32.25" customHeight="1" x14ac:dyDescent="0.2">
      <c r="A19" s="9" t="s">
        <v>15</v>
      </c>
      <c r="B19" s="32"/>
      <c r="C19" s="10" t="s">
        <v>13</v>
      </c>
      <c r="D19" s="71"/>
      <c r="E19" s="71"/>
      <c r="F19" s="33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78"/>
      <c r="AK19" s="78"/>
      <c r="AL19" s="78"/>
      <c r="AM19" s="78"/>
      <c r="AN19" s="2">
        <f t="shared" si="2"/>
        <v>0</v>
      </c>
    </row>
    <row r="20" spans="1:40" ht="32.25" customHeight="1" x14ac:dyDescent="0.2">
      <c r="A20" s="2" t="s">
        <v>15</v>
      </c>
      <c r="B20" s="50"/>
      <c r="C20" s="2" t="s">
        <v>13</v>
      </c>
      <c r="D20" s="71"/>
      <c r="E20" s="71"/>
      <c r="F20" s="33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79"/>
      <c r="AK20" s="79"/>
      <c r="AL20" s="79"/>
      <c r="AM20" s="79"/>
      <c r="AN20" s="2">
        <f t="shared" si="2"/>
        <v>0</v>
      </c>
    </row>
    <row r="21" spans="1:40" ht="32.25" customHeight="1" x14ac:dyDescent="0.2">
      <c r="A21" s="9" t="s">
        <v>15</v>
      </c>
      <c r="B21" s="32"/>
      <c r="C21" s="10" t="s">
        <v>13</v>
      </c>
      <c r="D21" s="71"/>
      <c r="E21" s="71"/>
      <c r="F21" s="33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78"/>
      <c r="AK21" s="78"/>
      <c r="AL21" s="78"/>
      <c r="AM21" s="78"/>
      <c r="AN21" s="2">
        <f t="shared" si="2"/>
        <v>0</v>
      </c>
    </row>
    <row r="22" spans="1:40" ht="32.25" customHeight="1" thickBot="1" x14ac:dyDescent="0.25">
      <c r="A22" s="2" t="s">
        <v>15</v>
      </c>
      <c r="B22" s="50"/>
      <c r="C22" s="2" t="s">
        <v>13</v>
      </c>
      <c r="D22" s="71"/>
      <c r="E22" s="71"/>
      <c r="F22" s="33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79"/>
      <c r="AK22" s="79"/>
      <c r="AL22" s="79"/>
      <c r="AM22" s="79"/>
      <c r="AN22" s="2">
        <f t="shared" si="2"/>
        <v>0</v>
      </c>
    </row>
    <row r="23" spans="1:40" ht="30" customHeight="1" thickBot="1" x14ac:dyDescent="0.25">
      <c r="A23" s="6" t="s">
        <v>16</v>
      </c>
      <c r="B23" s="6"/>
      <c r="C23" s="2" t="s">
        <v>13</v>
      </c>
      <c r="D23" s="7">
        <f t="shared" ref="D23:AL23" si="3">SUM(D13:D22)</f>
        <v>0</v>
      </c>
      <c r="E23" s="7">
        <f t="shared" si="3"/>
        <v>0</v>
      </c>
      <c r="F23" s="7">
        <f t="shared" si="3"/>
        <v>0</v>
      </c>
      <c r="G23" s="7">
        <f t="shared" si="3"/>
        <v>0</v>
      </c>
      <c r="H23" s="7">
        <f t="shared" si="3"/>
        <v>0</v>
      </c>
      <c r="I23" s="7">
        <f t="shared" si="3"/>
        <v>0</v>
      </c>
      <c r="J23" s="7">
        <f t="shared" si="3"/>
        <v>0</v>
      </c>
      <c r="K23" s="7">
        <f t="shared" si="3"/>
        <v>0</v>
      </c>
      <c r="L23" s="7">
        <f t="shared" si="3"/>
        <v>0</v>
      </c>
      <c r="M23" s="7">
        <f t="shared" si="3"/>
        <v>0</v>
      </c>
      <c r="N23" s="7">
        <f t="shared" si="3"/>
        <v>0</v>
      </c>
      <c r="O23" s="7">
        <f t="shared" si="3"/>
        <v>0</v>
      </c>
      <c r="P23" s="7">
        <f t="shared" si="3"/>
        <v>0</v>
      </c>
      <c r="Q23" s="7">
        <f t="shared" si="3"/>
        <v>0</v>
      </c>
      <c r="R23" s="7">
        <f t="shared" si="3"/>
        <v>0</v>
      </c>
      <c r="S23" s="7">
        <f t="shared" si="3"/>
        <v>0</v>
      </c>
      <c r="T23" s="7">
        <f t="shared" si="3"/>
        <v>0</v>
      </c>
      <c r="U23" s="7">
        <f t="shared" si="3"/>
        <v>0</v>
      </c>
      <c r="V23" s="7">
        <f t="shared" si="3"/>
        <v>0</v>
      </c>
      <c r="W23" s="7">
        <f t="shared" si="3"/>
        <v>0</v>
      </c>
      <c r="X23" s="7">
        <f t="shared" si="3"/>
        <v>0</v>
      </c>
      <c r="Y23" s="7">
        <f t="shared" si="3"/>
        <v>0</v>
      </c>
      <c r="Z23" s="7">
        <f t="shared" si="3"/>
        <v>0</v>
      </c>
      <c r="AA23" s="7">
        <f t="shared" si="3"/>
        <v>0</v>
      </c>
      <c r="AB23" s="7">
        <f t="shared" si="3"/>
        <v>0</v>
      </c>
      <c r="AC23" s="7">
        <f t="shared" si="3"/>
        <v>0</v>
      </c>
      <c r="AD23" s="7">
        <f t="shared" si="3"/>
        <v>0</v>
      </c>
      <c r="AE23" s="7">
        <f t="shared" si="3"/>
        <v>0</v>
      </c>
      <c r="AF23" s="7">
        <f t="shared" si="3"/>
        <v>0</v>
      </c>
      <c r="AG23" s="7">
        <f t="shared" si="3"/>
        <v>0</v>
      </c>
      <c r="AH23" s="7">
        <f t="shared" si="3"/>
        <v>0</v>
      </c>
      <c r="AI23" s="7">
        <f t="shared" ref="AI23" si="4">SUM(AI13:AI22)</f>
        <v>0</v>
      </c>
      <c r="AJ23" s="7">
        <f t="shared" si="3"/>
        <v>0</v>
      </c>
      <c r="AK23" s="7">
        <f t="shared" si="3"/>
        <v>0</v>
      </c>
      <c r="AL23" s="7">
        <f t="shared" si="3"/>
        <v>0</v>
      </c>
      <c r="AM23" s="7"/>
      <c r="AN23" s="7">
        <f t="shared" si="2"/>
        <v>0</v>
      </c>
    </row>
    <row r="24" spans="1:40" ht="30" customHeight="1" x14ac:dyDescent="0.2">
      <c r="A24" s="49" t="s">
        <v>40</v>
      </c>
      <c r="B24" s="5"/>
      <c r="C24" s="2" t="s">
        <v>13</v>
      </c>
      <c r="D24" s="72"/>
      <c r="E24" s="72"/>
      <c r="F24" s="36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80"/>
      <c r="AK24" s="80"/>
      <c r="AL24" s="80"/>
      <c r="AM24" s="81"/>
      <c r="AN24" s="2">
        <f t="shared" si="2"/>
        <v>0</v>
      </c>
    </row>
    <row r="25" spans="1:40" ht="30" customHeight="1" thickBot="1" x14ac:dyDescent="0.25">
      <c r="A25" s="3" t="s">
        <v>22</v>
      </c>
      <c r="B25" s="3"/>
      <c r="C25" s="2" t="s">
        <v>13</v>
      </c>
      <c r="D25" s="73"/>
      <c r="E25" s="73"/>
      <c r="F25" s="38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82"/>
      <c r="AK25" s="82"/>
      <c r="AL25" s="82"/>
      <c r="AM25" s="82"/>
      <c r="AN25" s="2">
        <f t="shared" si="2"/>
        <v>0</v>
      </c>
    </row>
    <row r="26" spans="1:40" ht="30" customHeight="1" thickTop="1" x14ac:dyDescent="0.2">
      <c r="A26" s="4" t="s">
        <v>18</v>
      </c>
      <c r="B26" s="4"/>
      <c r="C26" s="2" t="s">
        <v>13</v>
      </c>
      <c r="D26" s="74">
        <f t="shared" ref="D26:AL26" si="5">SUM(D23:D25)</f>
        <v>0</v>
      </c>
      <c r="E26" s="74">
        <f t="shared" si="5"/>
        <v>0</v>
      </c>
      <c r="F26" s="8">
        <f t="shared" si="5"/>
        <v>0</v>
      </c>
      <c r="G26" s="8">
        <f t="shared" si="5"/>
        <v>0</v>
      </c>
      <c r="H26" s="8">
        <f t="shared" si="5"/>
        <v>0</v>
      </c>
      <c r="I26" s="8">
        <f t="shared" si="5"/>
        <v>0</v>
      </c>
      <c r="J26" s="8">
        <f t="shared" si="5"/>
        <v>0</v>
      </c>
      <c r="K26" s="8">
        <f t="shared" si="5"/>
        <v>0</v>
      </c>
      <c r="L26" s="8">
        <f t="shared" si="5"/>
        <v>0</v>
      </c>
      <c r="M26" s="8">
        <f t="shared" si="5"/>
        <v>0</v>
      </c>
      <c r="N26" s="8">
        <f t="shared" si="5"/>
        <v>0</v>
      </c>
      <c r="O26" s="8">
        <f t="shared" si="5"/>
        <v>0</v>
      </c>
      <c r="P26" s="8">
        <f t="shared" si="5"/>
        <v>0</v>
      </c>
      <c r="Q26" s="8">
        <f t="shared" si="5"/>
        <v>0</v>
      </c>
      <c r="R26" s="8">
        <f t="shared" si="5"/>
        <v>0</v>
      </c>
      <c r="S26" s="8">
        <f t="shared" si="5"/>
        <v>0</v>
      </c>
      <c r="T26" s="8">
        <f t="shared" si="5"/>
        <v>0</v>
      </c>
      <c r="U26" s="8">
        <f t="shared" si="5"/>
        <v>0</v>
      </c>
      <c r="V26" s="8">
        <f t="shared" si="5"/>
        <v>0</v>
      </c>
      <c r="W26" s="8">
        <f t="shared" si="5"/>
        <v>0</v>
      </c>
      <c r="X26" s="8">
        <f t="shared" si="5"/>
        <v>0</v>
      </c>
      <c r="Y26" s="8">
        <f t="shared" si="5"/>
        <v>0</v>
      </c>
      <c r="Z26" s="8">
        <f t="shared" si="5"/>
        <v>0</v>
      </c>
      <c r="AA26" s="8">
        <f t="shared" si="5"/>
        <v>0</v>
      </c>
      <c r="AB26" s="8">
        <f t="shared" si="5"/>
        <v>0</v>
      </c>
      <c r="AC26" s="8">
        <f t="shared" si="5"/>
        <v>0</v>
      </c>
      <c r="AD26" s="8">
        <f t="shared" si="5"/>
        <v>0</v>
      </c>
      <c r="AE26" s="8">
        <f t="shared" si="5"/>
        <v>0</v>
      </c>
      <c r="AF26" s="8">
        <f t="shared" si="5"/>
        <v>0</v>
      </c>
      <c r="AG26" s="8">
        <f t="shared" si="5"/>
        <v>0</v>
      </c>
      <c r="AH26" s="8">
        <f t="shared" si="5"/>
        <v>0</v>
      </c>
      <c r="AI26" s="8">
        <f t="shared" ref="AI26" si="6">SUM(AI23:AI25)</f>
        <v>0</v>
      </c>
      <c r="AJ26" s="74">
        <f t="shared" si="5"/>
        <v>0</v>
      </c>
      <c r="AK26" s="74">
        <f t="shared" si="5"/>
        <v>0</v>
      </c>
      <c r="AL26" s="74">
        <f t="shared" si="5"/>
        <v>0</v>
      </c>
      <c r="AM26" s="74"/>
      <c r="AN26" s="8">
        <f t="shared" si="2"/>
        <v>0</v>
      </c>
    </row>
    <row r="27" spans="1:40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4"/>
    </row>
    <row r="28" spans="1:40" ht="46.5" customHeight="1" x14ac:dyDescent="0.2">
      <c r="A28" s="92" t="s">
        <v>19</v>
      </c>
      <c r="B28" s="92"/>
      <c r="C28" s="88"/>
      <c r="D28" s="89"/>
      <c r="E28" s="89"/>
      <c r="F28" s="89"/>
      <c r="G28" s="89"/>
      <c r="H28" s="96" t="s">
        <v>20</v>
      </c>
      <c r="I28" s="92"/>
      <c r="J28" s="88"/>
      <c r="K28" s="89"/>
      <c r="L28" s="89"/>
      <c r="M28" s="89"/>
      <c r="N28" s="89"/>
      <c r="O28" s="89"/>
      <c r="P28" s="89"/>
      <c r="Q28" s="13"/>
      <c r="R28" s="96" t="s">
        <v>12</v>
      </c>
      <c r="S28" s="96"/>
      <c r="T28" s="96"/>
      <c r="U28" s="96"/>
      <c r="V28" s="88"/>
      <c r="W28" s="89"/>
      <c r="X28" s="89"/>
      <c r="Y28" s="89"/>
      <c r="Z28" s="89"/>
      <c r="AA28" s="92" t="s">
        <v>20</v>
      </c>
      <c r="AB28" s="92"/>
      <c r="AC28" s="88"/>
      <c r="AD28" s="89"/>
      <c r="AE28" s="89"/>
      <c r="AF28" s="89"/>
      <c r="AG28" s="89"/>
      <c r="AH28" s="89"/>
      <c r="AI28" s="89"/>
      <c r="AJ28" s="13"/>
      <c r="AK28" s="13"/>
      <c r="AL28" s="13"/>
      <c r="AM28" s="13"/>
      <c r="AN28" s="14"/>
    </row>
    <row r="29" spans="1:40" ht="36" customHeight="1" x14ac:dyDescent="0.2">
      <c r="A29" s="92" t="s">
        <v>27</v>
      </c>
      <c r="B29" s="92"/>
      <c r="C29" s="97"/>
      <c r="D29" s="98"/>
      <c r="E29" s="98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96" t="s">
        <v>27</v>
      </c>
      <c r="S29" s="96"/>
      <c r="T29" s="96"/>
      <c r="U29" s="96"/>
      <c r="V29" s="97"/>
      <c r="W29" s="98"/>
      <c r="X29" s="98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4"/>
    </row>
    <row r="30" spans="1:40" x14ac:dyDescent="0.2">
      <c r="A30" s="13"/>
      <c r="B30" s="13"/>
      <c r="C30" s="13"/>
      <c r="D30" s="48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5"/>
    </row>
    <row r="31" spans="1:40" ht="18.75" customHeight="1" x14ac:dyDescent="0.2">
      <c r="A31" s="124" t="s">
        <v>21</v>
      </c>
      <c r="B31" s="125"/>
      <c r="C31" s="125"/>
      <c r="D31" s="126"/>
      <c r="E31" s="99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1"/>
    </row>
    <row r="32" spans="1:40" ht="18.75" customHeight="1" x14ac:dyDescent="0.2">
      <c r="A32" s="127"/>
      <c r="B32" s="128"/>
      <c r="C32" s="128"/>
      <c r="D32" s="129"/>
      <c r="E32" s="102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4"/>
    </row>
    <row r="33" spans="1:40" ht="18.75" customHeight="1" x14ac:dyDescent="0.2">
      <c r="A33" s="127"/>
      <c r="B33" s="128"/>
      <c r="C33" s="128"/>
      <c r="D33" s="129"/>
      <c r="E33" s="102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4"/>
    </row>
    <row r="34" spans="1:40" ht="18.75" customHeight="1" x14ac:dyDescent="0.2">
      <c r="A34" s="127"/>
      <c r="B34" s="128"/>
      <c r="C34" s="128"/>
      <c r="D34" s="129"/>
      <c r="E34" s="102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4"/>
    </row>
    <row r="35" spans="1:40" ht="18.75" customHeight="1" x14ac:dyDescent="0.2">
      <c r="A35" s="127"/>
      <c r="B35" s="128"/>
      <c r="C35" s="128"/>
      <c r="D35" s="129"/>
      <c r="E35" s="102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4"/>
    </row>
    <row r="36" spans="1:40" ht="18.75" customHeight="1" x14ac:dyDescent="0.2">
      <c r="A36" s="130"/>
      <c r="B36" s="131"/>
      <c r="C36" s="131"/>
      <c r="D36" s="132"/>
      <c r="E36" s="105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7"/>
    </row>
    <row r="37" spans="1:40" ht="7.5" customHeight="1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ht="29.25" customHeight="1" x14ac:dyDescent="0.2">
      <c r="A38" s="93" t="s">
        <v>43</v>
      </c>
      <c r="B38" s="94"/>
      <c r="C38" s="94"/>
      <c r="D38" s="94"/>
      <c r="E38" s="95"/>
      <c r="F38" s="88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</row>
    <row r="39" spans="1:40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</sheetData>
  <sheetProtection algorithmName="SHA-512" hashValue="Dq689Ftr8KEHQ7ivbKOH4N2XJ5URaDIRqAiNtVLuzl/H02eUFoGY9deo48lcNRr1Saz/6MKGZeqbfe+7/0FzMQ==" saltValue="4LuRBAP0z9Q/+c5zkE8OkA==" spinCount="100000" sheet="1" objects="1" scenarios="1"/>
  <mergeCells count="25">
    <mergeCell ref="V28:Z28"/>
    <mergeCell ref="A3:B3"/>
    <mergeCell ref="C3:J3"/>
    <mergeCell ref="O3:P3"/>
    <mergeCell ref="E5:F5"/>
    <mergeCell ref="J5:K5"/>
    <mergeCell ref="L3:N3"/>
    <mergeCell ref="A8:B8"/>
    <mergeCell ref="A9:B9"/>
    <mergeCell ref="A38:E38"/>
    <mergeCell ref="A31:D36"/>
    <mergeCell ref="A10:B10"/>
    <mergeCell ref="C28:G28"/>
    <mergeCell ref="F38:AN38"/>
    <mergeCell ref="E31:AN36"/>
    <mergeCell ref="AA28:AB28"/>
    <mergeCell ref="AC28:AI28"/>
    <mergeCell ref="A29:B29"/>
    <mergeCell ref="C29:E29"/>
    <mergeCell ref="R29:U29"/>
    <mergeCell ref="V29:X29"/>
    <mergeCell ref="A28:B28"/>
    <mergeCell ref="H28:I28"/>
    <mergeCell ref="J28:P28"/>
    <mergeCell ref="R28:U28"/>
  </mergeCells>
  <conditionalFormatting sqref="G13:G22 G24:G25">
    <cfRule type="expression" dxfId="107" priority="53">
      <formula>CELL("inhalt",G$8)=""</formula>
    </cfRule>
  </conditionalFormatting>
  <conditionalFormatting sqref="D26">
    <cfRule type="expression" dxfId="106" priority="43">
      <formula>CELL("inhalt",D$8)=""</formula>
    </cfRule>
  </conditionalFormatting>
  <conditionalFormatting sqref="H13:AH22 H24:AH25 AJ24:AM25 AJ13:AM22">
    <cfRule type="expression" dxfId="105" priority="38">
      <formula>CELL("inhalt",H$8)=""</formula>
    </cfRule>
  </conditionalFormatting>
  <conditionalFormatting sqref="E13:E22 E24:E25">
    <cfRule type="expression" dxfId="104" priority="59">
      <formula>CELL("inhalt",E$8)=""</formula>
    </cfRule>
    <cfRule type="expression" dxfId="103" priority="60">
      <formula>WEEKDAY(E$8,2)&gt;5</formula>
    </cfRule>
  </conditionalFormatting>
  <conditionalFormatting sqref="E13:E22 E24:E25">
    <cfRule type="expression" dxfId="102" priority="58">
      <formula>WEEKDAY(E$8,2)&gt;5</formula>
    </cfRule>
  </conditionalFormatting>
  <conditionalFormatting sqref="F13:F22 F24:F25">
    <cfRule type="expression" dxfId="101" priority="56">
      <formula>CELL("inhalt",F$8)=""</formula>
    </cfRule>
    <cfRule type="expression" dxfId="100" priority="57">
      <formula>WEEKDAY(F$8,2)&gt;5</formula>
    </cfRule>
  </conditionalFormatting>
  <conditionalFormatting sqref="F13:F22 F24:F25">
    <cfRule type="expression" dxfId="99" priority="55">
      <formula>WEEKDAY(F$8,2)&gt;5</formula>
    </cfRule>
  </conditionalFormatting>
  <conditionalFormatting sqref="G13:G22 G24:G25">
    <cfRule type="expression" dxfId="98" priority="54">
      <formula>WEEKDAY(G$8,2)&gt;5</formula>
    </cfRule>
  </conditionalFormatting>
  <conditionalFormatting sqref="E23:G23">
    <cfRule type="expression" dxfId="97" priority="52">
      <formula>CELL("inhalt",E$8)=""</formula>
    </cfRule>
  </conditionalFormatting>
  <conditionalFormatting sqref="E23:G23">
    <cfRule type="expression" dxfId="96" priority="51">
      <formula>CELL("inhalt",E$8)=""</formula>
    </cfRule>
  </conditionalFormatting>
  <conditionalFormatting sqref="E26:G26">
    <cfRule type="expression" dxfId="95" priority="50">
      <formula>CELL("inhalt",E$8)=""</formula>
    </cfRule>
  </conditionalFormatting>
  <conditionalFormatting sqref="E26:G26">
    <cfRule type="expression" dxfId="94" priority="49">
      <formula>CELL("inhalt",E$8)=""</formula>
    </cfRule>
  </conditionalFormatting>
  <conditionalFormatting sqref="D13:D22 D24:D25">
    <cfRule type="expression" dxfId="93" priority="47">
      <formula>CELL("inhalt",D$8)=""</formula>
    </cfRule>
    <cfRule type="expression" dxfId="92" priority="48">
      <formula>WEEKDAY(D$8,2)&gt;5</formula>
    </cfRule>
  </conditionalFormatting>
  <conditionalFormatting sqref="D13:D22 D24:D25">
    <cfRule type="expression" dxfId="91" priority="46">
      <formula>WEEKDAY(D$8,2)&gt;5</formula>
    </cfRule>
  </conditionalFormatting>
  <conditionalFormatting sqref="D23">
    <cfRule type="expression" dxfId="90" priority="45">
      <formula>CELL("inhalt",D$8)=""</formula>
    </cfRule>
  </conditionalFormatting>
  <conditionalFormatting sqref="D23">
    <cfRule type="expression" dxfId="89" priority="44">
      <formula>CELL("inhalt",D$8)=""</formula>
    </cfRule>
  </conditionalFormatting>
  <conditionalFormatting sqref="D26">
    <cfRule type="expression" dxfId="88" priority="42">
      <formula>CELL("inhalt",D$8)=""</formula>
    </cfRule>
  </conditionalFormatting>
  <conditionalFormatting sqref="G13:G26">
    <cfRule type="expression" dxfId="87" priority="41">
      <formula>G$10="NB"</formula>
    </cfRule>
    <cfRule type="expression" dxfId="86" priority="61">
      <formula>OR(G$8="Sat",G$8="Sun")</formula>
    </cfRule>
  </conditionalFormatting>
  <conditionalFormatting sqref="H13:AH22 H24:AH25 AJ24:AM25 AJ13:AM22">
    <cfRule type="expression" dxfId="85" priority="39">
      <formula>WEEKDAY(H$8,2)&gt;5</formula>
    </cfRule>
  </conditionalFormatting>
  <conditionalFormatting sqref="H23:AH23 AJ23:AM23">
    <cfRule type="expression" dxfId="84" priority="37">
      <formula>CELL("inhalt",H$8)=""</formula>
    </cfRule>
  </conditionalFormatting>
  <conditionalFormatting sqref="H23:AH23 AJ23:AM23">
    <cfRule type="expression" dxfId="83" priority="36">
      <formula>CELL("inhalt",H$8)=""</formula>
    </cfRule>
  </conditionalFormatting>
  <conditionalFormatting sqref="H26:AH26 AJ26:AM26">
    <cfRule type="expression" dxfId="82" priority="35">
      <formula>CELL("inhalt",H$8)=""</formula>
    </cfRule>
  </conditionalFormatting>
  <conditionalFormatting sqref="H26:AH26 AJ26:AM26">
    <cfRule type="expression" dxfId="81" priority="34">
      <formula>CELL("inhalt",H$8)=""</formula>
    </cfRule>
  </conditionalFormatting>
  <conditionalFormatting sqref="H13:AH26 AJ13:AM26">
    <cfRule type="expression" dxfId="80" priority="33">
      <formula>H$10="NB"</formula>
    </cfRule>
    <cfRule type="expression" dxfId="79" priority="40">
      <formula>OR(H$8="Sat",H$8="Sun")</formula>
    </cfRule>
  </conditionalFormatting>
  <conditionalFormatting sqref="G8">
    <cfRule type="expression" dxfId="78" priority="20">
      <formula>CELL("inhalt",G$8)=""</formula>
    </cfRule>
  </conditionalFormatting>
  <conditionalFormatting sqref="G8">
    <cfRule type="expression" dxfId="77" priority="18">
      <formula>OR(G$8="Sat",G$8="Sun")</formula>
    </cfRule>
    <cfRule type="expression" dxfId="76" priority="19">
      <formula>G$10="NB"</formula>
    </cfRule>
  </conditionalFormatting>
  <conditionalFormatting sqref="D8:F8">
    <cfRule type="expression" dxfId="75" priority="17">
      <formula>CELL("inhalt",D$8)=""</formula>
    </cfRule>
  </conditionalFormatting>
  <conditionalFormatting sqref="D8:F8">
    <cfRule type="expression" dxfId="74" priority="15">
      <formula>OR(D$8="Sat",D$8="Sun")</formula>
    </cfRule>
    <cfRule type="expression" dxfId="73" priority="16">
      <formula>D$10="NB"</formula>
    </cfRule>
  </conditionalFormatting>
  <conditionalFormatting sqref="G9:G10">
    <cfRule type="expression" dxfId="72" priority="31">
      <formula>CELL("inhalt",G$8)=""</formula>
    </cfRule>
  </conditionalFormatting>
  <conditionalFormatting sqref="G9:G10">
    <cfRule type="expression" dxfId="71" priority="30">
      <formula>G$10="NB"</formula>
    </cfRule>
    <cfRule type="expression" dxfId="70" priority="32">
      <formula>OR(G$8="Sat",G$8="Sun")</formula>
    </cfRule>
  </conditionalFormatting>
  <conditionalFormatting sqref="H9:AH10 AJ9:AM10">
    <cfRule type="expression" dxfId="69" priority="28">
      <formula>CELL("inhalt",H$8)=""</formula>
    </cfRule>
  </conditionalFormatting>
  <conditionalFormatting sqref="H9:AH10 AJ9:AM10">
    <cfRule type="expression" dxfId="68" priority="27">
      <formula>H$10="NB"</formula>
    </cfRule>
    <cfRule type="expression" dxfId="67" priority="29">
      <formula>OR(H$8="Sat",H$8="Sun")</formula>
    </cfRule>
  </conditionalFormatting>
  <conditionalFormatting sqref="H8:AH8 AJ8:AM8">
    <cfRule type="expression" dxfId="66" priority="26">
      <formula>CELL("inhalt",H$8)=""</formula>
    </cfRule>
  </conditionalFormatting>
  <conditionalFormatting sqref="H8:AH8 AJ8:AM8">
    <cfRule type="expression" dxfId="65" priority="24">
      <formula>OR(H$8="Sat",H$8="Sun")</formula>
    </cfRule>
    <cfRule type="expression" dxfId="64" priority="25">
      <formula>H$10="NB"</formula>
    </cfRule>
  </conditionalFormatting>
  <conditionalFormatting sqref="D9:F10">
    <cfRule type="expression" dxfId="63" priority="22">
      <formula>CELL("inhalt",D$8)=""</formula>
    </cfRule>
  </conditionalFormatting>
  <conditionalFormatting sqref="D9:F10">
    <cfRule type="expression" dxfId="62" priority="21">
      <formula>D$10="NB"</formula>
    </cfRule>
    <cfRule type="expression" dxfId="61" priority="23">
      <formula>OR(D$8="Sat",D$8="Sun")</formula>
    </cfRule>
  </conditionalFormatting>
  <conditionalFormatting sqref="AI13:AI22 AI24:AI25">
    <cfRule type="expression" dxfId="60" priority="12">
      <formula>CELL("inhalt",AI$8)=""</formula>
    </cfRule>
  </conditionalFormatting>
  <conditionalFormatting sqref="AI13:AI22 AI24:AI25">
    <cfRule type="expression" dxfId="59" priority="13">
      <formula>WEEKDAY(AI$8,2)&gt;5</formula>
    </cfRule>
  </conditionalFormatting>
  <conditionalFormatting sqref="AI23">
    <cfRule type="expression" dxfId="58" priority="11">
      <formula>CELL("inhalt",AI$8)=""</formula>
    </cfRule>
  </conditionalFormatting>
  <conditionalFormatting sqref="AI23">
    <cfRule type="expression" dxfId="57" priority="10">
      <formula>CELL("inhalt",AI$8)=""</formula>
    </cfRule>
  </conditionalFormatting>
  <conditionalFormatting sqref="AI26">
    <cfRule type="expression" dxfId="56" priority="9">
      <formula>CELL("inhalt",AI$8)=""</formula>
    </cfRule>
  </conditionalFormatting>
  <conditionalFormatting sqref="AI26">
    <cfRule type="expression" dxfId="55" priority="8">
      <formula>CELL("inhalt",AI$8)=""</formula>
    </cfRule>
  </conditionalFormatting>
  <conditionalFormatting sqref="AI13:AI26">
    <cfRule type="expression" dxfId="54" priority="7">
      <formula>AI$10="NB"</formula>
    </cfRule>
    <cfRule type="expression" dxfId="53" priority="14">
      <formula>OR(AI$8="Sat",AI$8="Sun")</formula>
    </cfRule>
  </conditionalFormatting>
  <conditionalFormatting sqref="AI9:AI10">
    <cfRule type="expression" dxfId="52" priority="5">
      <formula>CELL("inhalt",AI$8)=""</formula>
    </cfRule>
  </conditionalFormatting>
  <conditionalFormatting sqref="AI9:AI10">
    <cfRule type="expression" dxfId="51" priority="4">
      <formula>AI$10="NB"</formula>
    </cfRule>
    <cfRule type="expression" dxfId="50" priority="6">
      <formula>OR(AI$8="Sat",AI$8="Sun")</formula>
    </cfRule>
  </conditionalFormatting>
  <conditionalFormatting sqref="AI8">
    <cfRule type="expression" dxfId="49" priority="3">
      <formula>CELL("inhalt",AI$8)=""</formula>
    </cfRule>
  </conditionalFormatting>
  <conditionalFormatting sqref="AI8">
    <cfRule type="expression" dxfId="48" priority="1">
      <formula>OR(AI$8="Sat",AI$8="Sun")</formula>
    </cfRule>
    <cfRule type="expression" dxfId="47" priority="2">
      <formula>AI$10="NB"</formula>
    </cfRule>
  </conditionalFormatting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N42"/>
  <sheetViews>
    <sheetView workbookViewId="0">
      <selection activeCell="AN15" sqref="AN15"/>
    </sheetView>
  </sheetViews>
  <sheetFormatPr baseColWidth="10" defaultRowHeight="15" x14ac:dyDescent="0.2"/>
  <cols>
    <col min="1" max="1" width="6" customWidth="1"/>
    <col min="2" max="2" width="13.5" customWidth="1"/>
    <col min="3" max="3" width="4" customWidth="1"/>
    <col min="4" max="14" width="6" customWidth="1"/>
    <col min="15" max="15" width="5.6640625" customWidth="1"/>
    <col min="16" max="39" width="6" customWidth="1"/>
    <col min="40" max="40" width="17.33203125" customWidth="1"/>
  </cols>
  <sheetData>
    <row r="1" spans="1:40" ht="19" x14ac:dyDescent="0.25">
      <c r="A1" s="12" t="s">
        <v>0</v>
      </c>
      <c r="B1" s="12"/>
      <c r="C1" s="13"/>
      <c r="D1" s="64">
        <f>(January!D1)</f>
        <v>0</v>
      </c>
      <c r="E1" s="13"/>
      <c r="F1" s="13"/>
      <c r="G1" s="13"/>
      <c r="H1" s="13"/>
      <c r="I1" s="13"/>
      <c r="J1" s="13"/>
      <c r="K1" s="13"/>
      <c r="L1" s="13"/>
      <c r="M1" s="12" t="s">
        <v>47</v>
      </c>
      <c r="N1" s="13"/>
      <c r="O1" s="13"/>
      <c r="P1" s="13"/>
      <c r="Q1" s="65">
        <f>(January!Q1)</f>
        <v>0</v>
      </c>
      <c r="R1" s="13"/>
      <c r="S1" s="13"/>
      <c r="T1" s="13"/>
      <c r="U1" s="13"/>
      <c r="V1" s="66" t="s">
        <v>45</v>
      </c>
      <c r="W1" s="66"/>
      <c r="X1" s="67">
        <f>(January!X1)</f>
        <v>0</v>
      </c>
      <c r="Y1" s="13"/>
      <c r="Z1" s="13"/>
      <c r="AB1" s="66" t="s">
        <v>46</v>
      </c>
      <c r="AC1" s="66"/>
      <c r="AD1" s="67">
        <f>(January!AD1)</f>
        <v>0</v>
      </c>
      <c r="AE1" s="13"/>
      <c r="AF1" s="13"/>
      <c r="AG1" s="13"/>
      <c r="AH1" s="13"/>
      <c r="AI1" s="13"/>
      <c r="AJ1" s="13"/>
      <c r="AK1" s="13"/>
      <c r="AL1" s="13"/>
      <c r="AM1" s="13"/>
    </row>
    <row r="2" spans="1:40" s="13" customFormat="1" ht="19" x14ac:dyDescent="0.25">
      <c r="A2" s="12"/>
      <c r="B2" s="12"/>
      <c r="D2" s="63"/>
      <c r="O2" s="12"/>
      <c r="Q2" s="14"/>
    </row>
    <row r="3" spans="1:40" ht="36" customHeight="1" x14ac:dyDescent="0.2">
      <c r="A3" s="92" t="s">
        <v>5</v>
      </c>
      <c r="B3" s="92"/>
      <c r="C3" s="122">
        <f>(January!C3)</f>
        <v>0</v>
      </c>
      <c r="D3" s="122"/>
      <c r="E3" s="122"/>
      <c r="F3" s="122"/>
      <c r="G3" s="122"/>
      <c r="H3" s="122"/>
      <c r="I3" s="122"/>
      <c r="J3" s="122"/>
      <c r="K3" s="13"/>
      <c r="L3" s="96" t="s">
        <v>23</v>
      </c>
      <c r="M3" s="96"/>
      <c r="N3" s="96"/>
      <c r="O3" s="123">
        <f>(January!O3)</f>
        <v>0</v>
      </c>
      <c r="P3" s="122"/>
      <c r="Q3" s="14"/>
      <c r="R3" s="14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</row>
    <row r="4" spans="1:40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</row>
    <row r="5" spans="1:40" ht="30" customHeight="1" x14ac:dyDescent="0.2">
      <c r="A5" s="13"/>
      <c r="B5" s="13"/>
      <c r="C5" s="13"/>
      <c r="D5" s="14" t="s">
        <v>10</v>
      </c>
      <c r="E5" s="90">
        <v>44896</v>
      </c>
      <c r="F5" s="90"/>
      <c r="G5" s="14"/>
      <c r="H5" s="14" t="s">
        <v>11</v>
      </c>
      <c r="I5" s="14"/>
      <c r="J5" s="91" t="s">
        <v>37</v>
      </c>
      <c r="K5" s="91"/>
      <c r="L5" s="13"/>
      <c r="M5" s="13"/>
      <c r="N5" s="13"/>
      <c r="O5" s="13" t="s">
        <v>19</v>
      </c>
      <c r="P5" s="13"/>
      <c r="Q5" s="39">
        <f>(January!Q5)</f>
        <v>0</v>
      </c>
      <c r="R5" s="15" t="s">
        <v>26</v>
      </c>
      <c r="S5" s="17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4"/>
    </row>
    <row r="6" spans="1:40" ht="10.5" customHeight="1" x14ac:dyDescent="0.2">
      <c r="A6" s="13"/>
      <c r="B6" s="13"/>
      <c r="C6" s="13"/>
      <c r="D6" s="13"/>
      <c r="E6" s="14"/>
      <c r="F6" s="58">
        <f>WEEKDAY(H6,1)</f>
        <v>5</v>
      </c>
      <c r="G6" s="13"/>
      <c r="H6" s="60">
        <f>+E5</f>
        <v>44896</v>
      </c>
      <c r="I6" s="13"/>
      <c r="J6" s="14"/>
      <c r="K6" s="14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4"/>
    </row>
    <row r="7" spans="1:40" x14ac:dyDescent="0.2">
      <c r="A7" s="13"/>
      <c r="B7" s="13"/>
      <c r="C7" s="13"/>
      <c r="D7" s="13" t="s">
        <v>1</v>
      </c>
      <c r="E7" s="13"/>
      <c r="F7" s="13"/>
      <c r="G7" s="13"/>
      <c r="H7" s="13"/>
      <c r="I7" s="13"/>
      <c r="J7" s="13"/>
      <c r="K7" s="13" t="s">
        <v>6</v>
      </c>
      <c r="L7" s="13"/>
      <c r="M7" s="13"/>
      <c r="N7" s="13"/>
      <c r="O7" s="13"/>
      <c r="P7" s="13"/>
      <c r="Q7" s="13"/>
      <c r="R7" s="13" t="s">
        <v>7</v>
      </c>
      <c r="S7" s="13"/>
      <c r="T7" s="13"/>
      <c r="U7" s="13"/>
      <c r="V7" s="13"/>
      <c r="W7" s="13"/>
      <c r="X7" s="13"/>
      <c r="Y7" s="13" t="s">
        <v>8</v>
      </c>
      <c r="Z7" s="13"/>
      <c r="AA7" s="13"/>
      <c r="AB7" s="13"/>
      <c r="AC7" s="13"/>
      <c r="AD7" s="13"/>
      <c r="AE7" s="13"/>
      <c r="AF7" s="13" t="s">
        <v>9</v>
      </c>
      <c r="AG7" s="13"/>
      <c r="AH7" s="13"/>
      <c r="AI7" s="13"/>
      <c r="AJ7" s="13"/>
      <c r="AK7" s="13"/>
      <c r="AL7" s="13"/>
      <c r="AM7" s="13" t="s">
        <v>44</v>
      </c>
      <c r="AN7" s="14"/>
    </row>
    <row r="8" spans="1:40" x14ac:dyDescent="0.2">
      <c r="A8" s="109" t="s">
        <v>2</v>
      </c>
      <c r="B8" s="110"/>
      <c r="C8" s="14"/>
      <c r="D8" s="68" t="str">
        <f>IF($F6=1,"Sun","")</f>
        <v/>
      </c>
      <c r="E8" s="68" t="str">
        <f>IF($F6=2,"Mo",IF(D8="","","Mo"))</f>
        <v/>
      </c>
      <c r="F8" s="68" t="str">
        <f>IF($F6=3,"Tue",IF(E8="","","Tue"))</f>
        <v/>
      </c>
      <c r="G8" s="68" t="str">
        <f>IF($F6=4,"Wed",IF(F8="","","Wed"))</f>
        <v/>
      </c>
      <c r="H8" s="56" t="str">
        <f>IF($F6=5,"Thu",IF(G8="","","Thu"))</f>
        <v>Thu</v>
      </c>
      <c r="I8" s="56" t="str">
        <f>IF($F6=6,"Fri",IF(H8="","","Fri"))</f>
        <v>Fri</v>
      </c>
      <c r="J8" s="56" t="str">
        <f>IF($F6=7,"Sat",IF(I8="","","Sat"))</f>
        <v>Sat</v>
      </c>
      <c r="K8" s="56" t="str">
        <f>IF(WEEKDAY(1+J9+$H6,2)=1,"Sun",IF(WEEKDAY(1+J9+$H6,2)=2,"Mo",IF(WEEKDAY(1+J9+$H6,2)=3,"Tue",IF(WEEKDAY(1+J9+$H6,2)=4,"Wed",IF(WEEKDAY(1+J9+$H6,2)=5,"Thu",IF(WEEKDAY(1+J9+$H6,2)=6,"Fri","Sat"))))))</f>
        <v>Sun</v>
      </c>
      <c r="L8" s="56" t="str">
        <f t="shared" ref="L8:AH8" si="0">IF(WEEKDAY(1+K9+$H6,2)=1,"Sun",IF(WEEKDAY(1+K9+$H6,2)=2,"Mo",IF(WEEKDAY(1+K9+$H6,2)=3,"Tue",IF(WEEKDAY(1+K9+$H6,2)=4,"Wed",IF(WEEKDAY(1+K9+$H6,2)=5,"Thu",IF(WEEKDAY(1+K9+$H6,2)=6,"Fri","Sat"))))))</f>
        <v>Mo</v>
      </c>
      <c r="M8" s="56" t="str">
        <f t="shared" si="0"/>
        <v>Tue</v>
      </c>
      <c r="N8" s="56" t="str">
        <f t="shared" si="0"/>
        <v>Wed</v>
      </c>
      <c r="O8" s="56" t="str">
        <f t="shared" si="0"/>
        <v>Thu</v>
      </c>
      <c r="P8" s="56" t="str">
        <f t="shared" si="0"/>
        <v>Fri</v>
      </c>
      <c r="Q8" s="56" t="str">
        <f t="shared" si="0"/>
        <v>Sat</v>
      </c>
      <c r="R8" s="56" t="str">
        <f t="shared" si="0"/>
        <v>Sun</v>
      </c>
      <c r="S8" s="56" t="str">
        <f t="shared" si="0"/>
        <v>Mo</v>
      </c>
      <c r="T8" s="56" t="str">
        <f t="shared" si="0"/>
        <v>Tue</v>
      </c>
      <c r="U8" s="56" t="str">
        <f t="shared" si="0"/>
        <v>Wed</v>
      </c>
      <c r="V8" s="56" t="str">
        <f t="shared" si="0"/>
        <v>Thu</v>
      </c>
      <c r="W8" s="56" t="str">
        <f t="shared" si="0"/>
        <v>Fri</v>
      </c>
      <c r="X8" s="56" t="str">
        <f t="shared" si="0"/>
        <v>Sat</v>
      </c>
      <c r="Y8" s="56" t="str">
        <f t="shared" si="0"/>
        <v>Sun</v>
      </c>
      <c r="Z8" s="56" t="str">
        <f t="shared" si="0"/>
        <v>Mo</v>
      </c>
      <c r="AA8" s="56" t="str">
        <f t="shared" si="0"/>
        <v>Tue</v>
      </c>
      <c r="AB8" s="56" t="str">
        <f t="shared" si="0"/>
        <v>Wed</v>
      </c>
      <c r="AC8" s="56" t="str">
        <f t="shared" si="0"/>
        <v>Thu</v>
      </c>
      <c r="AD8" s="56" t="str">
        <f t="shared" si="0"/>
        <v>Fri</v>
      </c>
      <c r="AE8" s="56" t="str">
        <f t="shared" si="0"/>
        <v>Sat</v>
      </c>
      <c r="AF8" s="56" t="str">
        <f t="shared" si="0"/>
        <v>Sun</v>
      </c>
      <c r="AG8" s="56" t="str">
        <f t="shared" si="0"/>
        <v>Mo</v>
      </c>
      <c r="AH8" s="56" t="str">
        <f t="shared" si="0"/>
        <v>Tue</v>
      </c>
      <c r="AI8" s="56" t="str">
        <f>IF(AH9="","",IF(1+AH9&gt;=32,"",IF(WEEKDAY(1+AH9+$H6,2)=1,"Sun",IF(WEEKDAY(1+AH9+$H6,2)=2,"Mo",IF(WEEKDAY(1+AH9+$H6,2)=3,"Tue",IF(WEEKDAY(1+AH9+$H6,2)=4,"Wed",IF(WEEKDAY(1+AH9+$H6,2)=5,"Thu",IF(WEEKDAY(1+AH9+$H6,2)=6,"Fri","Sat"))))))))</f>
        <v>Wed</v>
      </c>
      <c r="AJ8" s="56" t="str">
        <f t="shared" ref="AJ8:AM8" si="1">IF(AI9="","",IF(1+AI9&gt;=32,"",IF(WEEKDAY(1+AI9+$H6,2)=1,"Sun",IF(WEEKDAY(1+AI9+$H6,2)=2,"Mo",IF(WEEKDAY(1+AI9+$H6,2)=3,"Tue",IF(WEEKDAY(1+AI9+$H6,2)=4,"Wed",IF(WEEKDAY(1+AI9+$H6,2)=5,"Thu",IF(WEEKDAY(1+AI9+$H6,2)=6,"Fri","Sat"))))))))</f>
        <v>Thu</v>
      </c>
      <c r="AK8" s="56" t="str">
        <f t="shared" si="1"/>
        <v>Fri</v>
      </c>
      <c r="AL8" s="56" t="str">
        <f t="shared" si="1"/>
        <v>Sat</v>
      </c>
      <c r="AM8" s="68" t="str">
        <f t="shared" si="1"/>
        <v/>
      </c>
      <c r="AN8" s="14"/>
    </row>
    <row r="9" spans="1:40" ht="26.25" customHeight="1" x14ac:dyDescent="0.2">
      <c r="A9" s="109" t="s">
        <v>3</v>
      </c>
      <c r="B9" s="110"/>
      <c r="C9" s="14"/>
      <c r="D9" s="69" t="str">
        <f>IF(F6=1,1,"")</f>
        <v/>
      </c>
      <c r="E9" s="69" t="str">
        <f>IF(F6=2,1,IF(D9="","",D9+1))</f>
        <v/>
      </c>
      <c r="F9" s="69" t="str">
        <f>IF(F6=3,1,IF(E9="","",E9+1))</f>
        <v/>
      </c>
      <c r="G9" s="69" t="str">
        <f>IF(F6=4,1,IF(F9="","",F9+1))</f>
        <v/>
      </c>
      <c r="H9" s="57">
        <f>IF(F6=5,1,IF(G9="","",G9+1))</f>
        <v>1</v>
      </c>
      <c r="I9" s="57">
        <f>IF(F6=6,1,IF(H9="","",H9+1))</f>
        <v>2</v>
      </c>
      <c r="J9" s="57">
        <f>IF(F6=7,1,IF(I9="","",I9+1))</f>
        <v>3</v>
      </c>
      <c r="K9" s="57">
        <f>1+J9</f>
        <v>4</v>
      </c>
      <c r="L9" s="57">
        <f t="shared" ref="L9:AG9" si="2">1+K9</f>
        <v>5</v>
      </c>
      <c r="M9" s="57">
        <f t="shared" si="2"/>
        <v>6</v>
      </c>
      <c r="N9" s="57">
        <f t="shared" si="2"/>
        <v>7</v>
      </c>
      <c r="O9" s="57">
        <f t="shared" si="2"/>
        <v>8</v>
      </c>
      <c r="P9" s="57">
        <f t="shared" si="2"/>
        <v>9</v>
      </c>
      <c r="Q9" s="57">
        <f t="shared" si="2"/>
        <v>10</v>
      </c>
      <c r="R9" s="57">
        <f t="shared" si="2"/>
        <v>11</v>
      </c>
      <c r="S9" s="57">
        <f t="shared" si="2"/>
        <v>12</v>
      </c>
      <c r="T9" s="57">
        <f t="shared" si="2"/>
        <v>13</v>
      </c>
      <c r="U9" s="57">
        <f t="shared" si="2"/>
        <v>14</v>
      </c>
      <c r="V9" s="57">
        <f t="shared" si="2"/>
        <v>15</v>
      </c>
      <c r="W9" s="57">
        <f t="shared" si="2"/>
        <v>16</v>
      </c>
      <c r="X9" s="57">
        <f t="shared" si="2"/>
        <v>17</v>
      </c>
      <c r="Y9" s="57">
        <f t="shared" si="2"/>
        <v>18</v>
      </c>
      <c r="Z9" s="57">
        <f t="shared" si="2"/>
        <v>19</v>
      </c>
      <c r="AA9" s="57">
        <f t="shared" si="2"/>
        <v>20</v>
      </c>
      <c r="AB9" s="57">
        <f t="shared" si="2"/>
        <v>21</v>
      </c>
      <c r="AC9" s="57">
        <f t="shared" si="2"/>
        <v>22</v>
      </c>
      <c r="AD9" s="57">
        <f t="shared" si="2"/>
        <v>23</v>
      </c>
      <c r="AE9" s="57">
        <f t="shared" si="2"/>
        <v>24</v>
      </c>
      <c r="AF9" s="57">
        <f t="shared" si="2"/>
        <v>25</v>
      </c>
      <c r="AG9" s="57">
        <f t="shared" si="2"/>
        <v>26</v>
      </c>
      <c r="AH9" s="57">
        <f>IF(1+AG9&gt;=32,"",1+AG9)</f>
        <v>27</v>
      </c>
      <c r="AI9" s="57">
        <f>IF(AH9="","",IF(1+AH9&gt;=32,"",1+AH9))</f>
        <v>28</v>
      </c>
      <c r="AJ9" s="57">
        <f>IF(AI9="","",IF(1+AI9&gt;=32,"",1+AI9))</f>
        <v>29</v>
      </c>
      <c r="AK9" s="57">
        <f>IF(AJ9="","",IF(1+AJ9&gt;=32,"",1+AJ9))</f>
        <v>30</v>
      </c>
      <c r="AL9" s="57">
        <f>IF(AK9="","",IF(1+AK9&gt;=32,"",1+AK9))</f>
        <v>31</v>
      </c>
      <c r="AM9" s="69" t="str">
        <f>IF(AL9="","",IF(1+AL9&gt;=32,"",1+AL9))</f>
        <v/>
      </c>
      <c r="AN9" s="14"/>
    </row>
    <row r="10" spans="1:40" ht="69" customHeight="1" x14ac:dyDescent="0.2">
      <c r="A10" s="111" t="s">
        <v>41</v>
      </c>
      <c r="B10" s="112"/>
      <c r="C10" s="14"/>
      <c r="D10" s="70"/>
      <c r="E10" s="70"/>
      <c r="F10" s="70"/>
      <c r="G10" s="70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 t="s">
        <v>28</v>
      </c>
      <c r="AH10" s="31"/>
      <c r="AI10" s="31"/>
      <c r="AJ10" s="31"/>
      <c r="AK10" s="31"/>
      <c r="AL10" s="31"/>
      <c r="AM10" s="70"/>
      <c r="AN10" s="14"/>
    </row>
    <row r="11" spans="1:40" ht="16.5" customHeight="1" x14ac:dyDescent="0.2">
      <c r="A11" s="14"/>
      <c r="B11" s="18"/>
      <c r="C11" s="15"/>
      <c r="D11" s="75"/>
      <c r="E11" s="75"/>
      <c r="F11" s="75"/>
      <c r="G11" s="75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75"/>
      <c r="AN11" s="14"/>
    </row>
    <row r="12" spans="1:40" ht="21.75" customHeight="1" x14ac:dyDescent="0.2">
      <c r="A12" s="51" t="s">
        <v>15</v>
      </c>
      <c r="B12" s="51" t="s">
        <v>14</v>
      </c>
      <c r="C12" s="20"/>
      <c r="D12" s="84"/>
      <c r="E12" s="84"/>
      <c r="F12" s="84"/>
      <c r="G12" s="84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83"/>
      <c r="AN12" s="14" t="s">
        <v>4</v>
      </c>
    </row>
    <row r="13" spans="1:40" ht="32.25" customHeight="1" x14ac:dyDescent="0.2">
      <c r="A13" s="9" t="s">
        <v>15</v>
      </c>
      <c r="B13" s="32"/>
      <c r="C13" s="10" t="s">
        <v>13</v>
      </c>
      <c r="D13" s="71"/>
      <c r="E13" s="71"/>
      <c r="F13" s="71"/>
      <c r="G13" s="78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78"/>
      <c r="AN13" s="2">
        <f>SUM(D13:AM13)</f>
        <v>0</v>
      </c>
    </row>
    <row r="14" spans="1:40" ht="32.25" customHeight="1" x14ac:dyDescent="0.2">
      <c r="A14" s="2" t="s">
        <v>15</v>
      </c>
      <c r="B14" s="50"/>
      <c r="C14" s="2" t="s">
        <v>13</v>
      </c>
      <c r="D14" s="71"/>
      <c r="E14" s="71"/>
      <c r="F14" s="71"/>
      <c r="G14" s="79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79"/>
      <c r="AN14" s="2">
        <f t="shared" ref="AN14:AN26" si="3">SUM(D14:AM14)</f>
        <v>0</v>
      </c>
    </row>
    <row r="15" spans="1:40" ht="32.25" customHeight="1" x14ac:dyDescent="0.2">
      <c r="A15" s="9" t="s">
        <v>15</v>
      </c>
      <c r="B15" s="32"/>
      <c r="C15" s="10" t="s">
        <v>13</v>
      </c>
      <c r="D15" s="71"/>
      <c r="E15" s="71"/>
      <c r="F15" s="71"/>
      <c r="G15" s="78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78"/>
      <c r="AN15" s="2">
        <f t="shared" si="3"/>
        <v>0</v>
      </c>
    </row>
    <row r="16" spans="1:40" ht="32.25" customHeight="1" x14ac:dyDescent="0.2">
      <c r="A16" s="2" t="s">
        <v>15</v>
      </c>
      <c r="B16" s="50"/>
      <c r="C16" s="2" t="s">
        <v>13</v>
      </c>
      <c r="D16" s="71"/>
      <c r="E16" s="71"/>
      <c r="F16" s="71"/>
      <c r="G16" s="79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79"/>
      <c r="AN16" s="2">
        <f t="shared" si="3"/>
        <v>0</v>
      </c>
    </row>
    <row r="17" spans="1:40" ht="32.25" customHeight="1" x14ac:dyDescent="0.2">
      <c r="A17" s="9" t="s">
        <v>15</v>
      </c>
      <c r="B17" s="32"/>
      <c r="C17" s="10" t="s">
        <v>13</v>
      </c>
      <c r="D17" s="71"/>
      <c r="E17" s="71"/>
      <c r="F17" s="71"/>
      <c r="G17" s="78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78"/>
      <c r="AN17" s="2">
        <f t="shared" si="3"/>
        <v>0</v>
      </c>
    </row>
    <row r="18" spans="1:40" ht="32.25" customHeight="1" x14ac:dyDescent="0.2">
      <c r="A18" s="2" t="s">
        <v>15</v>
      </c>
      <c r="B18" s="50"/>
      <c r="C18" s="2" t="s">
        <v>13</v>
      </c>
      <c r="D18" s="71"/>
      <c r="E18" s="71"/>
      <c r="F18" s="71"/>
      <c r="G18" s="79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79"/>
      <c r="AN18" s="2">
        <f t="shared" si="3"/>
        <v>0</v>
      </c>
    </row>
    <row r="19" spans="1:40" ht="32.25" customHeight="1" x14ac:dyDescent="0.2">
      <c r="A19" s="9" t="s">
        <v>15</v>
      </c>
      <c r="B19" s="32"/>
      <c r="C19" s="10" t="s">
        <v>13</v>
      </c>
      <c r="D19" s="71"/>
      <c r="E19" s="71"/>
      <c r="F19" s="71"/>
      <c r="G19" s="78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78"/>
      <c r="AN19" s="2">
        <f t="shared" si="3"/>
        <v>0</v>
      </c>
    </row>
    <row r="20" spans="1:40" ht="32.25" customHeight="1" x14ac:dyDescent="0.2">
      <c r="A20" s="2" t="s">
        <v>15</v>
      </c>
      <c r="B20" s="50"/>
      <c r="C20" s="2" t="s">
        <v>13</v>
      </c>
      <c r="D20" s="71"/>
      <c r="E20" s="71"/>
      <c r="F20" s="71"/>
      <c r="G20" s="79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79"/>
      <c r="AN20" s="2">
        <f t="shared" si="3"/>
        <v>0</v>
      </c>
    </row>
    <row r="21" spans="1:40" ht="32.25" customHeight="1" x14ac:dyDescent="0.2">
      <c r="A21" s="9" t="s">
        <v>15</v>
      </c>
      <c r="B21" s="32"/>
      <c r="C21" s="10" t="s">
        <v>13</v>
      </c>
      <c r="D21" s="71"/>
      <c r="E21" s="71"/>
      <c r="F21" s="71"/>
      <c r="G21" s="78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78"/>
      <c r="AN21" s="2">
        <f t="shared" si="3"/>
        <v>0</v>
      </c>
    </row>
    <row r="22" spans="1:40" ht="32.25" customHeight="1" thickBot="1" x14ac:dyDescent="0.25">
      <c r="A22" s="2" t="s">
        <v>15</v>
      </c>
      <c r="B22" s="50"/>
      <c r="C22" s="2" t="s">
        <v>13</v>
      </c>
      <c r="D22" s="71"/>
      <c r="E22" s="71"/>
      <c r="F22" s="71"/>
      <c r="G22" s="79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79"/>
      <c r="AN22" s="2">
        <f t="shared" si="3"/>
        <v>0</v>
      </c>
    </row>
    <row r="23" spans="1:40" ht="30" customHeight="1" thickBot="1" x14ac:dyDescent="0.25">
      <c r="A23" s="6" t="s">
        <v>16</v>
      </c>
      <c r="B23" s="6"/>
      <c r="C23" s="2" t="s">
        <v>13</v>
      </c>
      <c r="D23" s="7">
        <f t="shared" ref="D23:AL23" si="4">SUM(D13:D22)</f>
        <v>0</v>
      </c>
      <c r="E23" s="7">
        <f t="shared" si="4"/>
        <v>0</v>
      </c>
      <c r="F23" s="7">
        <f t="shared" si="4"/>
        <v>0</v>
      </c>
      <c r="G23" s="7">
        <f t="shared" si="4"/>
        <v>0</v>
      </c>
      <c r="H23" s="7">
        <f t="shared" si="4"/>
        <v>0</v>
      </c>
      <c r="I23" s="7">
        <f t="shared" si="4"/>
        <v>0</v>
      </c>
      <c r="J23" s="7">
        <f t="shared" si="4"/>
        <v>0</v>
      </c>
      <c r="K23" s="7">
        <f t="shared" si="4"/>
        <v>0</v>
      </c>
      <c r="L23" s="7">
        <f t="shared" si="4"/>
        <v>0</v>
      </c>
      <c r="M23" s="7">
        <f t="shared" si="4"/>
        <v>0</v>
      </c>
      <c r="N23" s="7">
        <f t="shared" si="4"/>
        <v>0</v>
      </c>
      <c r="O23" s="7">
        <f t="shared" si="4"/>
        <v>0</v>
      </c>
      <c r="P23" s="7">
        <f t="shared" si="4"/>
        <v>0</v>
      </c>
      <c r="Q23" s="7">
        <f t="shared" si="4"/>
        <v>0</v>
      </c>
      <c r="R23" s="7">
        <f t="shared" si="4"/>
        <v>0</v>
      </c>
      <c r="S23" s="7">
        <f t="shared" si="4"/>
        <v>0</v>
      </c>
      <c r="T23" s="7">
        <f t="shared" si="4"/>
        <v>0</v>
      </c>
      <c r="U23" s="7">
        <f t="shared" si="4"/>
        <v>0</v>
      </c>
      <c r="V23" s="7">
        <f t="shared" si="4"/>
        <v>0</v>
      </c>
      <c r="W23" s="7">
        <f t="shared" si="4"/>
        <v>0</v>
      </c>
      <c r="X23" s="7">
        <f t="shared" si="4"/>
        <v>0</v>
      </c>
      <c r="Y23" s="7">
        <f t="shared" si="4"/>
        <v>0</v>
      </c>
      <c r="Z23" s="7">
        <f t="shared" si="4"/>
        <v>0</v>
      </c>
      <c r="AA23" s="7">
        <f t="shared" si="4"/>
        <v>0</v>
      </c>
      <c r="AB23" s="7">
        <f t="shared" si="4"/>
        <v>0</v>
      </c>
      <c r="AC23" s="7">
        <f t="shared" si="4"/>
        <v>0</v>
      </c>
      <c r="AD23" s="7">
        <f t="shared" si="4"/>
        <v>0</v>
      </c>
      <c r="AE23" s="7">
        <f t="shared" si="4"/>
        <v>0</v>
      </c>
      <c r="AF23" s="7">
        <f t="shared" si="4"/>
        <v>0</v>
      </c>
      <c r="AG23" s="7">
        <f t="shared" si="4"/>
        <v>0</v>
      </c>
      <c r="AH23" s="7">
        <f t="shared" si="4"/>
        <v>0</v>
      </c>
      <c r="AI23" s="7">
        <f t="shared" si="4"/>
        <v>0</v>
      </c>
      <c r="AJ23" s="7">
        <f t="shared" si="4"/>
        <v>0</v>
      </c>
      <c r="AK23" s="7">
        <f t="shared" si="4"/>
        <v>0</v>
      </c>
      <c r="AL23" s="7">
        <f t="shared" si="4"/>
        <v>0</v>
      </c>
      <c r="AM23" s="7"/>
      <c r="AN23" s="7">
        <f t="shared" si="3"/>
        <v>0</v>
      </c>
    </row>
    <row r="24" spans="1:40" ht="30" customHeight="1" x14ac:dyDescent="0.2">
      <c r="A24" s="5" t="s">
        <v>40</v>
      </c>
      <c r="B24" s="5"/>
      <c r="C24" s="2" t="s">
        <v>13</v>
      </c>
      <c r="D24" s="72"/>
      <c r="E24" s="72"/>
      <c r="F24" s="72"/>
      <c r="G24" s="80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81"/>
      <c r="AN24" s="2">
        <f t="shared" si="3"/>
        <v>0</v>
      </c>
    </row>
    <row r="25" spans="1:40" ht="30" customHeight="1" thickBot="1" x14ac:dyDescent="0.25">
      <c r="A25" s="3" t="s">
        <v>22</v>
      </c>
      <c r="B25" s="3"/>
      <c r="C25" s="2" t="s">
        <v>13</v>
      </c>
      <c r="D25" s="73"/>
      <c r="E25" s="73"/>
      <c r="F25" s="73"/>
      <c r="G25" s="82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82"/>
      <c r="AN25" s="2">
        <f t="shared" si="3"/>
        <v>0</v>
      </c>
    </row>
    <row r="26" spans="1:40" ht="30" customHeight="1" thickTop="1" x14ac:dyDescent="0.2">
      <c r="A26" s="4" t="s">
        <v>18</v>
      </c>
      <c r="B26" s="4"/>
      <c r="C26" s="2" t="s">
        <v>13</v>
      </c>
      <c r="D26" s="74">
        <f t="shared" ref="D26:AL26" si="5">SUM(D23:D25)</f>
        <v>0</v>
      </c>
      <c r="E26" s="74">
        <f t="shared" si="5"/>
        <v>0</v>
      </c>
      <c r="F26" s="74">
        <f t="shared" si="5"/>
        <v>0</v>
      </c>
      <c r="G26" s="74">
        <f t="shared" si="5"/>
        <v>0</v>
      </c>
      <c r="H26" s="8">
        <f t="shared" si="5"/>
        <v>0</v>
      </c>
      <c r="I26" s="8">
        <f t="shared" si="5"/>
        <v>0</v>
      </c>
      <c r="J26" s="8">
        <f t="shared" si="5"/>
        <v>0</v>
      </c>
      <c r="K26" s="8">
        <f t="shared" si="5"/>
        <v>0</v>
      </c>
      <c r="L26" s="8">
        <f t="shared" si="5"/>
        <v>0</v>
      </c>
      <c r="M26" s="8">
        <f t="shared" si="5"/>
        <v>0</v>
      </c>
      <c r="N26" s="8">
        <f t="shared" si="5"/>
        <v>0</v>
      </c>
      <c r="O26" s="8">
        <f t="shared" si="5"/>
        <v>0</v>
      </c>
      <c r="P26" s="8">
        <f t="shared" si="5"/>
        <v>0</v>
      </c>
      <c r="Q26" s="8">
        <f t="shared" si="5"/>
        <v>0</v>
      </c>
      <c r="R26" s="8">
        <f t="shared" si="5"/>
        <v>0</v>
      </c>
      <c r="S26" s="8">
        <f t="shared" si="5"/>
        <v>0</v>
      </c>
      <c r="T26" s="8">
        <f t="shared" si="5"/>
        <v>0</v>
      </c>
      <c r="U26" s="8">
        <f t="shared" si="5"/>
        <v>0</v>
      </c>
      <c r="V26" s="8">
        <f t="shared" si="5"/>
        <v>0</v>
      </c>
      <c r="W26" s="8">
        <f t="shared" si="5"/>
        <v>0</v>
      </c>
      <c r="X26" s="8">
        <f t="shared" si="5"/>
        <v>0</v>
      </c>
      <c r="Y26" s="8">
        <f t="shared" si="5"/>
        <v>0</v>
      </c>
      <c r="Z26" s="8">
        <f t="shared" si="5"/>
        <v>0</v>
      </c>
      <c r="AA26" s="8">
        <f t="shared" si="5"/>
        <v>0</v>
      </c>
      <c r="AB26" s="8">
        <f t="shared" si="5"/>
        <v>0</v>
      </c>
      <c r="AC26" s="8">
        <f t="shared" si="5"/>
        <v>0</v>
      </c>
      <c r="AD26" s="8">
        <f t="shared" si="5"/>
        <v>0</v>
      </c>
      <c r="AE26" s="8">
        <f t="shared" si="5"/>
        <v>0</v>
      </c>
      <c r="AF26" s="8">
        <f t="shared" si="5"/>
        <v>0</v>
      </c>
      <c r="AG26" s="8">
        <f t="shared" si="5"/>
        <v>0</v>
      </c>
      <c r="AH26" s="8">
        <f t="shared" si="5"/>
        <v>0</v>
      </c>
      <c r="AI26" s="8">
        <f t="shared" si="5"/>
        <v>0</v>
      </c>
      <c r="AJ26" s="8">
        <f t="shared" si="5"/>
        <v>0</v>
      </c>
      <c r="AK26" s="8">
        <f t="shared" si="5"/>
        <v>0</v>
      </c>
      <c r="AL26" s="8">
        <f t="shared" si="5"/>
        <v>0</v>
      </c>
      <c r="AM26" s="74"/>
      <c r="AN26" s="8">
        <f t="shared" si="3"/>
        <v>0</v>
      </c>
    </row>
    <row r="27" spans="1:40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4"/>
    </row>
    <row r="28" spans="1:40" ht="46.5" customHeight="1" x14ac:dyDescent="0.2">
      <c r="A28" s="92" t="s">
        <v>19</v>
      </c>
      <c r="B28" s="92"/>
      <c r="C28" s="88"/>
      <c r="D28" s="89"/>
      <c r="E28" s="89"/>
      <c r="F28" s="89"/>
      <c r="G28" s="89"/>
      <c r="H28" s="96" t="s">
        <v>20</v>
      </c>
      <c r="I28" s="92"/>
      <c r="J28" s="88"/>
      <c r="K28" s="89"/>
      <c r="L28" s="89"/>
      <c r="M28" s="89"/>
      <c r="N28" s="89"/>
      <c r="O28" s="89"/>
      <c r="P28" s="89"/>
      <c r="Q28" s="13"/>
      <c r="R28" s="96" t="s">
        <v>12</v>
      </c>
      <c r="S28" s="96"/>
      <c r="T28" s="96"/>
      <c r="U28" s="96"/>
      <c r="V28" s="88"/>
      <c r="W28" s="89"/>
      <c r="X28" s="89"/>
      <c r="Y28" s="89"/>
      <c r="Z28" s="89"/>
      <c r="AA28" s="92" t="s">
        <v>20</v>
      </c>
      <c r="AB28" s="92"/>
      <c r="AC28" s="88"/>
      <c r="AD28" s="89"/>
      <c r="AE28" s="89"/>
      <c r="AF28" s="89"/>
      <c r="AG28" s="89"/>
      <c r="AH28" s="89"/>
      <c r="AI28" s="89"/>
      <c r="AJ28" s="13"/>
      <c r="AK28" s="13"/>
      <c r="AL28" s="13"/>
      <c r="AM28" s="13"/>
      <c r="AN28" s="14"/>
    </row>
    <row r="29" spans="1:40" ht="36" customHeight="1" x14ac:dyDescent="0.2">
      <c r="A29" s="92" t="s">
        <v>27</v>
      </c>
      <c r="B29" s="92"/>
      <c r="C29" s="97"/>
      <c r="D29" s="98"/>
      <c r="E29" s="98"/>
      <c r="F29" s="13"/>
      <c r="G29" s="13"/>
      <c r="H29" s="13"/>
      <c r="I29" s="13"/>
      <c r="J29" s="13"/>
      <c r="K29" s="13"/>
      <c r="L29" s="13"/>
      <c r="M29" s="13"/>
      <c r="N29" s="48"/>
      <c r="O29" s="13"/>
      <c r="P29" s="13"/>
      <c r="Q29" s="13"/>
      <c r="R29" s="96" t="s">
        <v>27</v>
      </c>
      <c r="S29" s="96"/>
      <c r="T29" s="96"/>
      <c r="U29" s="96"/>
      <c r="V29" s="97"/>
      <c r="W29" s="98"/>
      <c r="X29" s="98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4"/>
    </row>
    <row r="30" spans="1:40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5"/>
    </row>
    <row r="31" spans="1:40" s="47" customFormat="1" ht="18.75" customHeight="1" x14ac:dyDescent="0.2">
      <c r="A31" s="124" t="s">
        <v>21</v>
      </c>
      <c r="B31" s="125"/>
      <c r="C31" s="125"/>
      <c r="D31" s="126"/>
      <c r="E31" s="99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1"/>
    </row>
    <row r="32" spans="1:40" s="47" customFormat="1" ht="18.75" customHeight="1" x14ac:dyDescent="0.2">
      <c r="A32" s="127"/>
      <c r="B32" s="128"/>
      <c r="C32" s="128"/>
      <c r="D32" s="129"/>
      <c r="E32" s="102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4"/>
    </row>
    <row r="33" spans="1:40" s="47" customFormat="1" ht="18.75" customHeight="1" x14ac:dyDescent="0.2">
      <c r="A33" s="127"/>
      <c r="B33" s="128"/>
      <c r="C33" s="128"/>
      <c r="D33" s="129"/>
      <c r="E33" s="102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4"/>
    </row>
    <row r="34" spans="1:40" s="47" customFormat="1" ht="18.75" customHeight="1" x14ac:dyDescent="0.2">
      <c r="A34" s="127"/>
      <c r="B34" s="128"/>
      <c r="C34" s="128"/>
      <c r="D34" s="129"/>
      <c r="E34" s="102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4"/>
    </row>
    <row r="35" spans="1:40" s="47" customFormat="1" ht="18.75" customHeight="1" x14ac:dyDescent="0.2">
      <c r="A35" s="127"/>
      <c r="B35" s="128"/>
      <c r="C35" s="128"/>
      <c r="D35" s="129"/>
      <c r="E35" s="102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4"/>
    </row>
    <row r="36" spans="1:40" s="47" customFormat="1" ht="18.75" customHeight="1" x14ac:dyDescent="0.2">
      <c r="A36" s="130"/>
      <c r="B36" s="131"/>
      <c r="C36" s="131"/>
      <c r="D36" s="132"/>
      <c r="E36" s="105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7"/>
    </row>
    <row r="37" spans="1:40" ht="7.5" customHeight="1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ht="29.25" customHeight="1" x14ac:dyDescent="0.2">
      <c r="A38" s="93" t="s">
        <v>43</v>
      </c>
      <c r="B38" s="94"/>
      <c r="C38" s="94"/>
      <c r="D38" s="94"/>
      <c r="E38" s="95"/>
      <c r="F38" s="88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</row>
    <row r="39" spans="1:40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</sheetData>
  <sheetProtection algorithmName="SHA-512" hashValue="u9j0FZGf+VXZX2v1vlSbpfVDBNXNhOrBcVL1rxNfCrxW1HImZsrhFXYF+ZM33GCIyP/+75R6608wuWWJYAfdmQ==" saltValue="LL/FlyY4ckp1i7pohZ7S+A==" spinCount="100000" sheet="1" objects="1" scenarios="1"/>
  <mergeCells count="25">
    <mergeCell ref="V28:Z28"/>
    <mergeCell ref="A3:B3"/>
    <mergeCell ref="C3:J3"/>
    <mergeCell ref="O3:P3"/>
    <mergeCell ref="E5:F5"/>
    <mergeCell ref="J5:K5"/>
    <mergeCell ref="L3:N3"/>
    <mergeCell ref="A8:B8"/>
    <mergeCell ref="A9:B9"/>
    <mergeCell ref="A38:E38"/>
    <mergeCell ref="A31:D36"/>
    <mergeCell ref="A10:B10"/>
    <mergeCell ref="C28:G28"/>
    <mergeCell ref="F38:AN38"/>
    <mergeCell ref="E31:AN36"/>
    <mergeCell ref="AA28:AB28"/>
    <mergeCell ref="AC28:AI28"/>
    <mergeCell ref="A29:B29"/>
    <mergeCell ref="C29:E29"/>
    <mergeCell ref="R29:U29"/>
    <mergeCell ref="V29:X29"/>
    <mergeCell ref="A28:B28"/>
    <mergeCell ref="H28:I28"/>
    <mergeCell ref="J28:P28"/>
    <mergeCell ref="R28:U28"/>
  </mergeCells>
  <conditionalFormatting sqref="G13:G22 G24:G25">
    <cfRule type="expression" dxfId="46" priority="39">
      <formula>CELL("inhalt",G$8)=""</formula>
    </cfRule>
  </conditionalFormatting>
  <conditionalFormatting sqref="D26">
    <cfRule type="expression" dxfId="45" priority="29">
      <formula>CELL("inhalt",D$8)=""</formula>
    </cfRule>
  </conditionalFormatting>
  <conditionalFormatting sqref="H13:AM22 H24:AM25">
    <cfRule type="expression" dxfId="44" priority="24">
      <formula>CELL("inhalt",H$8)=""</formula>
    </cfRule>
  </conditionalFormatting>
  <conditionalFormatting sqref="E13:E22 E24:E25">
    <cfRule type="expression" dxfId="43" priority="45">
      <formula>CELL("inhalt",E$8)=""</formula>
    </cfRule>
    <cfRule type="expression" dxfId="42" priority="46">
      <formula>WEEKDAY(E$8,2)&gt;5</formula>
    </cfRule>
  </conditionalFormatting>
  <conditionalFormatting sqref="E13:E22 E24:E25">
    <cfRule type="expression" dxfId="41" priority="44">
      <formula>WEEKDAY(E$8,2)&gt;5</formula>
    </cfRule>
  </conditionalFormatting>
  <conditionalFormatting sqref="F13:F22 F24:F25">
    <cfRule type="expression" dxfId="40" priority="42">
      <formula>CELL("inhalt",F$8)=""</formula>
    </cfRule>
    <cfRule type="expression" dxfId="39" priority="43">
      <formula>WEEKDAY(F$8,2)&gt;5</formula>
    </cfRule>
  </conditionalFormatting>
  <conditionalFormatting sqref="F13:F22 F24:F25">
    <cfRule type="expression" dxfId="38" priority="41">
      <formula>WEEKDAY(F$8,2)&gt;5</formula>
    </cfRule>
  </conditionalFormatting>
  <conditionalFormatting sqref="G13:G22 G24:G25">
    <cfRule type="expression" dxfId="37" priority="40">
      <formula>WEEKDAY(G$8,2)&gt;5</formula>
    </cfRule>
  </conditionalFormatting>
  <conditionalFormatting sqref="E23:G23">
    <cfRule type="expression" dxfId="36" priority="38">
      <formula>CELL("inhalt",E$8)=""</formula>
    </cfRule>
  </conditionalFormatting>
  <conditionalFormatting sqref="E23:G23">
    <cfRule type="expression" dxfId="35" priority="37">
      <formula>CELL("inhalt",E$8)=""</formula>
    </cfRule>
  </conditionalFormatting>
  <conditionalFormatting sqref="E26:G26">
    <cfRule type="expression" dxfId="34" priority="36">
      <formula>CELL("inhalt",E$8)=""</formula>
    </cfRule>
  </conditionalFormatting>
  <conditionalFormatting sqref="E26:G26">
    <cfRule type="expression" dxfId="33" priority="35">
      <formula>CELL("inhalt",E$8)=""</formula>
    </cfRule>
  </conditionalFormatting>
  <conditionalFormatting sqref="D13:D22 D24:D25">
    <cfRule type="expression" dxfId="32" priority="33">
      <formula>CELL("inhalt",D$8)=""</formula>
    </cfRule>
    <cfRule type="expression" dxfId="31" priority="34">
      <formula>WEEKDAY(D$8,2)&gt;5</formula>
    </cfRule>
  </conditionalFormatting>
  <conditionalFormatting sqref="D13:D22 D24:D25">
    <cfRule type="expression" dxfId="30" priority="32">
      <formula>WEEKDAY(D$8,2)&gt;5</formula>
    </cfRule>
  </conditionalFormatting>
  <conditionalFormatting sqref="D23">
    <cfRule type="expression" dxfId="29" priority="31">
      <formula>CELL("inhalt",D$8)=""</formula>
    </cfRule>
  </conditionalFormatting>
  <conditionalFormatting sqref="D23">
    <cfRule type="expression" dxfId="28" priority="30">
      <formula>CELL("inhalt",D$8)=""</formula>
    </cfRule>
  </conditionalFormatting>
  <conditionalFormatting sqref="D26">
    <cfRule type="expression" dxfId="27" priority="28">
      <formula>CELL("inhalt",D$8)=""</formula>
    </cfRule>
  </conditionalFormatting>
  <conditionalFormatting sqref="G13:G26">
    <cfRule type="expression" dxfId="26" priority="27">
      <formula>G$10="NB"</formula>
    </cfRule>
    <cfRule type="expression" dxfId="25" priority="47">
      <formula>OR(G$8="Sat",G$8="Sun")</formula>
    </cfRule>
  </conditionalFormatting>
  <conditionalFormatting sqref="H13:AM22 H24:AM25">
    <cfRule type="expression" dxfId="24" priority="25">
      <formula>WEEKDAY(H$8,2)&gt;5</formula>
    </cfRule>
  </conditionalFormatting>
  <conditionalFormatting sqref="H23:AM23">
    <cfRule type="expression" dxfId="23" priority="23">
      <formula>CELL("inhalt",H$8)=""</formula>
    </cfRule>
  </conditionalFormatting>
  <conditionalFormatting sqref="H23:AM23">
    <cfRule type="expression" dxfId="22" priority="22">
      <formula>CELL("inhalt",H$8)=""</formula>
    </cfRule>
  </conditionalFormatting>
  <conditionalFormatting sqref="H26:AM26">
    <cfRule type="expression" dxfId="21" priority="21">
      <formula>CELL("inhalt",H$8)=""</formula>
    </cfRule>
  </conditionalFormatting>
  <conditionalFormatting sqref="H26:AM26">
    <cfRule type="expression" dxfId="20" priority="20">
      <formula>CELL("inhalt",H$8)=""</formula>
    </cfRule>
  </conditionalFormatting>
  <conditionalFormatting sqref="H13:AM26">
    <cfRule type="expression" dxfId="19" priority="19">
      <formula>H$10="NB"</formula>
    </cfRule>
    <cfRule type="expression" dxfId="18" priority="26">
      <formula>OR(H$8="Sat",H$8="Sun")</formula>
    </cfRule>
  </conditionalFormatting>
  <conditionalFormatting sqref="G9:G10">
    <cfRule type="expression" dxfId="17" priority="17">
      <formula>CELL("inhalt",G$8)=""</formula>
    </cfRule>
  </conditionalFormatting>
  <conditionalFormatting sqref="H8:AM8">
    <cfRule type="expression" dxfId="16" priority="12">
      <formula>CELL("inhalt",H$8)=""</formula>
    </cfRule>
  </conditionalFormatting>
  <conditionalFormatting sqref="D8:F8">
    <cfRule type="expression" dxfId="15" priority="3">
      <formula>CELL("inhalt",D$8)=""</formula>
    </cfRule>
  </conditionalFormatting>
  <conditionalFormatting sqref="G9:G10">
    <cfRule type="expression" dxfId="14" priority="16">
      <formula>G$10="NB"</formula>
    </cfRule>
    <cfRule type="expression" dxfId="13" priority="18">
      <formula>OR(G$8="Sat",G$8="Sun")</formula>
    </cfRule>
  </conditionalFormatting>
  <conditionalFormatting sqref="H9:AM10">
    <cfRule type="expression" dxfId="12" priority="14">
      <formula>CELL("inhalt",H$8)=""</formula>
    </cfRule>
  </conditionalFormatting>
  <conditionalFormatting sqref="H9:AM10">
    <cfRule type="expression" dxfId="11" priority="13">
      <formula>H$10="NB"</formula>
    </cfRule>
    <cfRule type="expression" dxfId="10" priority="15">
      <formula>OR(H$8="Sat",H$8="Sun")</formula>
    </cfRule>
  </conditionalFormatting>
  <conditionalFormatting sqref="H8:AM8">
    <cfRule type="expression" dxfId="9" priority="10">
      <formula>OR(H$8="Sat",H$8="Sun")</formula>
    </cfRule>
    <cfRule type="expression" dxfId="8" priority="11">
      <formula>H$10="NB"</formula>
    </cfRule>
  </conditionalFormatting>
  <conditionalFormatting sqref="D9:F10">
    <cfRule type="expression" dxfId="7" priority="8">
      <formula>CELL("inhalt",D$8)=""</formula>
    </cfRule>
  </conditionalFormatting>
  <conditionalFormatting sqref="D9:F10">
    <cfRule type="expression" dxfId="6" priority="7">
      <formula>D$10="NB"</formula>
    </cfRule>
    <cfRule type="expression" dxfId="5" priority="9">
      <formula>OR(D$8="Sat",D$8="Sun")</formula>
    </cfRule>
  </conditionalFormatting>
  <conditionalFormatting sqref="G8">
    <cfRule type="expression" dxfId="4" priority="6">
      <formula>CELL("inhalt",G$8)=""</formula>
    </cfRule>
  </conditionalFormatting>
  <conditionalFormatting sqref="G8">
    <cfRule type="expression" dxfId="3" priority="4">
      <formula>OR(G$8="Sat",G$8="Sun")</formula>
    </cfRule>
    <cfRule type="expression" dxfId="2" priority="5">
      <formula>G$10="NB"</formula>
    </cfRule>
  </conditionalFormatting>
  <conditionalFormatting sqref="D8:F8">
    <cfRule type="expression" dxfId="1" priority="1">
      <formula>OR(D$8="Sat",D$8="Sun")</formula>
    </cfRule>
    <cfRule type="expression" dxfId="0" priority="2">
      <formula>D$10="NB"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M11"/>
  <sheetViews>
    <sheetView workbookViewId="0">
      <selection activeCell="L10" sqref="L10"/>
    </sheetView>
  </sheetViews>
  <sheetFormatPr baseColWidth="10" defaultRowHeight="15" x14ac:dyDescent="0.2"/>
  <sheetData>
    <row r="1" spans="1:39" ht="19" x14ac:dyDescent="0.25">
      <c r="A1" s="12" t="s">
        <v>0</v>
      </c>
      <c r="B1" s="12"/>
      <c r="C1" s="64">
        <f>(January!D1)</f>
        <v>0</v>
      </c>
      <c r="E1" s="12" t="s">
        <v>47</v>
      </c>
      <c r="F1" s="13"/>
      <c r="G1" s="65">
        <f>(January!Q1)</f>
        <v>0</v>
      </c>
      <c r="H1" s="13"/>
      <c r="I1" s="66" t="s">
        <v>45</v>
      </c>
      <c r="J1" s="67">
        <f>(January!X1)</f>
        <v>0</v>
      </c>
      <c r="K1" s="13"/>
      <c r="L1" s="66" t="s">
        <v>46</v>
      </c>
      <c r="M1" s="67">
        <f>(January!AD1)</f>
        <v>0</v>
      </c>
      <c r="N1" s="13"/>
      <c r="O1" s="13"/>
      <c r="P1" s="13"/>
      <c r="R1" s="13"/>
      <c r="S1" s="13"/>
      <c r="T1" s="13"/>
      <c r="U1" s="13"/>
      <c r="W1" s="66"/>
      <c r="Y1" s="13"/>
      <c r="Z1" s="13"/>
      <c r="AC1" s="66"/>
      <c r="AE1" s="13"/>
      <c r="AF1" s="13"/>
      <c r="AG1" s="13"/>
      <c r="AH1" s="13"/>
      <c r="AI1" s="13"/>
      <c r="AJ1" s="13"/>
      <c r="AK1" s="13"/>
      <c r="AL1" s="13"/>
      <c r="AM1" s="13"/>
    </row>
    <row r="2" spans="1:39" s="13" customFormat="1" ht="19" x14ac:dyDescent="0.25">
      <c r="A2" s="12"/>
      <c r="B2" s="12"/>
      <c r="D2" s="14"/>
      <c r="Q2" s="14"/>
    </row>
    <row r="3" spans="1:39" ht="36" customHeight="1" x14ac:dyDescent="0.2">
      <c r="A3" s="96" t="s">
        <v>5</v>
      </c>
      <c r="B3" s="96"/>
      <c r="C3" s="135">
        <f>(January!C3)</f>
        <v>0</v>
      </c>
      <c r="D3" s="135"/>
      <c r="E3" s="135"/>
      <c r="F3" s="135"/>
      <c r="G3" s="135"/>
      <c r="H3" s="135"/>
      <c r="I3" s="135"/>
      <c r="J3" s="135"/>
      <c r="K3" s="13"/>
      <c r="L3" s="96" t="s">
        <v>23</v>
      </c>
      <c r="M3" s="96"/>
      <c r="N3" s="96"/>
      <c r="O3" s="136">
        <f>(January!O3)</f>
        <v>0</v>
      </c>
      <c r="P3" s="135"/>
      <c r="Q3" s="14"/>
    </row>
    <row r="4" spans="1:39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39" ht="30" customHeight="1" x14ac:dyDescent="0.3">
      <c r="A5" s="14" t="s">
        <v>10</v>
      </c>
      <c r="B5" s="137">
        <v>2022</v>
      </c>
      <c r="C5" s="137"/>
      <c r="D5" s="14"/>
      <c r="E5" s="91"/>
      <c r="F5" s="91"/>
      <c r="G5" s="14"/>
      <c r="H5" s="14"/>
      <c r="I5" s="14"/>
      <c r="J5" s="91"/>
      <c r="K5" s="91"/>
      <c r="L5" s="13"/>
      <c r="M5" s="13"/>
      <c r="N5" s="13"/>
      <c r="O5" s="13"/>
      <c r="P5" s="13"/>
      <c r="Q5" s="24"/>
    </row>
    <row r="6" spans="1:39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</row>
    <row r="7" spans="1:39" ht="16" thickBot="1" x14ac:dyDescent="0.25">
      <c r="D7" s="2" t="s">
        <v>24</v>
      </c>
      <c r="E7" s="2" t="s">
        <v>25</v>
      </c>
      <c r="F7" s="2" t="s">
        <v>29</v>
      </c>
      <c r="G7" s="2" t="s">
        <v>31</v>
      </c>
      <c r="H7" s="2" t="s">
        <v>30</v>
      </c>
      <c r="I7" s="2" t="s">
        <v>32</v>
      </c>
      <c r="J7" s="2" t="s">
        <v>33</v>
      </c>
      <c r="K7" s="2" t="s">
        <v>34</v>
      </c>
      <c r="L7" s="2" t="s">
        <v>39</v>
      </c>
      <c r="M7" s="2" t="s">
        <v>35</v>
      </c>
      <c r="N7" s="2" t="s">
        <v>36</v>
      </c>
      <c r="O7" s="2" t="s">
        <v>37</v>
      </c>
      <c r="P7" s="27" t="s">
        <v>38</v>
      </c>
    </row>
    <row r="8" spans="1:39" ht="16" thickBot="1" x14ac:dyDescent="0.25">
      <c r="A8" s="6" t="s">
        <v>16</v>
      </c>
      <c r="B8" s="6"/>
      <c r="C8" s="6" t="s">
        <v>13</v>
      </c>
      <c r="D8" s="28">
        <f>SUM(January!AM23)</f>
        <v>0</v>
      </c>
      <c r="E8" s="28">
        <f>SUM(February!AN23)</f>
        <v>0</v>
      </c>
      <c r="F8" s="28">
        <f>SUM(March!AN23)</f>
        <v>0</v>
      </c>
      <c r="G8" s="28">
        <f>SUM(April!AN23)</f>
        <v>0</v>
      </c>
      <c r="H8" s="28">
        <f>SUM(May!AN23)</f>
        <v>0</v>
      </c>
      <c r="I8" s="28">
        <f>SUM(June!AN23)</f>
        <v>0</v>
      </c>
      <c r="J8" s="28">
        <f>SUM(July!AN23)</f>
        <v>0</v>
      </c>
      <c r="K8" s="28">
        <f>SUM(August!AN23)</f>
        <v>0</v>
      </c>
      <c r="L8" s="28">
        <f>SUM(September!AN23)</f>
        <v>0</v>
      </c>
      <c r="M8" s="28">
        <f>SUM(October!AN23)</f>
        <v>0</v>
      </c>
      <c r="N8" s="28">
        <f>SUM(November!AN23)</f>
        <v>0</v>
      </c>
      <c r="O8" s="29">
        <f>SUM(December!AN23)</f>
        <v>0</v>
      </c>
      <c r="P8" s="26">
        <f>SUM(D8:O8)</f>
        <v>0</v>
      </c>
    </row>
    <row r="9" spans="1:39" ht="16" thickBot="1" x14ac:dyDescent="0.25">
      <c r="A9" s="5" t="s">
        <v>17</v>
      </c>
      <c r="B9" s="5"/>
      <c r="C9" s="5" t="s">
        <v>13</v>
      </c>
      <c r="D9" s="2">
        <f>SUM(January!AM24)</f>
        <v>0</v>
      </c>
      <c r="E9" s="2">
        <f>SUM(February!AN24)</f>
        <v>0</v>
      </c>
      <c r="F9" s="2">
        <f>SUM(March!AN24)</f>
        <v>0</v>
      </c>
      <c r="G9" s="2">
        <f>SUM(April!AN24)</f>
        <v>0</v>
      </c>
      <c r="H9" s="2">
        <f>SUM(May!AN24)</f>
        <v>0</v>
      </c>
      <c r="I9" s="2">
        <f>SUM(June!AN24)</f>
        <v>0</v>
      </c>
      <c r="J9" s="2">
        <f>SUM(July!AN24)</f>
        <v>0</v>
      </c>
      <c r="K9" s="2">
        <f>SUM(August!AN24)</f>
        <v>0</v>
      </c>
      <c r="L9" s="2">
        <f>SUM(September!AN24)</f>
        <v>0</v>
      </c>
      <c r="M9" s="2">
        <f>SUM(October!AN24)</f>
        <v>0</v>
      </c>
      <c r="N9" s="2">
        <f>SUM(November!AN24)</f>
        <v>0</v>
      </c>
      <c r="O9" s="25">
        <f>SUM(December!AN24)</f>
        <v>0</v>
      </c>
      <c r="P9" s="26">
        <f t="shared" ref="P9:P11" si="0">SUM(D9:O9)</f>
        <v>0</v>
      </c>
    </row>
    <row r="10" spans="1:39" ht="16" thickBot="1" x14ac:dyDescent="0.25">
      <c r="A10" s="3" t="s">
        <v>22</v>
      </c>
      <c r="B10" s="3"/>
      <c r="C10" s="3" t="s">
        <v>13</v>
      </c>
      <c r="D10" s="2">
        <f>SUM(January!AM25)</f>
        <v>0</v>
      </c>
      <c r="E10" s="2">
        <f>SUM(February!AN25)</f>
        <v>0</v>
      </c>
      <c r="F10" s="2">
        <f>SUM(March!AN25)</f>
        <v>0</v>
      </c>
      <c r="G10" s="2">
        <f>SUM(April!AN25)</f>
        <v>0</v>
      </c>
      <c r="H10" s="2">
        <f>SUM(May!AN25)</f>
        <v>0</v>
      </c>
      <c r="I10" s="2">
        <f>SUM(June!AN25)</f>
        <v>0</v>
      </c>
      <c r="J10" s="2">
        <f>SUM(July!AN25)</f>
        <v>0</v>
      </c>
      <c r="K10" s="2">
        <f>SUM(August!AN25)</f>
        <v>0</v>
      </c>
      <c r="L10" s="2">
        <f>SUM(September!AN25)</f>
        <v>0</v>
      </c>
      <c r="M10" s="2">
        <f>SUM(October!AN25)</f>
        <v>0</v>
      </c>
      <c r="N10" s="2">
        <f>SUM(November!AN25)</f>
        <v>0</v>
      </c>
      <c r="O10" s="25">
        <f>SUM(December!AN25)</f>
        <v>0</v>
      </c>
      <c r="P10" s="26">
        <f t="shared" si="0"/>
        <v>0</v>
      </c>
    </row>
    <row r="11" spans="1:39" ht="17" thickTop="1" thickBot="1" x14ac:dyDescent="0.25">
      <c r="A11" s="4" t="s">
        <v>18</v>
      </c>
      <c r="B11" s="4"/>
      <c r="C11" s="4" t="s">
        <v>13</v>
      </c>
      <c r="D11" s="8">
        <f>SUM(January!AM26)</f>
        <v>0</v>
      </c>
      <c r="E11" s="8">
        <f>SUM(February!AN26)</f>
        <v>0</v>
      </c>
      <c r="F11" s="8">
        <f>SUM(March!AN26)</f>
        <v>0</v>
      </c>
      <c r="G11" s="8">
        <f>SUM(April!AN26)</f>
        <v>0</v>
      </c>
      <c r="H11" s="8">
        <f>SUM(May!AN26)</f>
        <v>0</v>
      </c>
      <c r="I11" s="8">
        <f>SUM(June!AN26)</f>
        <v>0</v>
      </c>
      <c r="J11" s="8">
        <f>SUM(July!AN26)</f>
        <v>0</v>
      </c>
      <c r="K11" s="8">
        <f>SUM(August!AN26)</f>
        <v>0</v>
      </c>
      <c r="L11" s="8">
        <f>SUM(September!AN26)</f>
        <v>0</v>
      </c>
      <c r="M11" s="8">
        <f>SUM(October!AN26)</f>
        <v>0</v>
      </c>
      <c r="N11" s="8">
        <f>SUM(November!AN26)</f>
        <v>0</v>
      </c>
      <c r="O11" s="19">
        <f>SUM(December!AN26)</f>
        <v>0</v>
      </c>
      <c r="P11" s="26">
        <f t="shared" si="0"/>
        <v>0</v>
      </c>
    </row>
  </sheetData>
  <sheetProtection algorithmName="SHA-512" hashValue="+pPN4vV2qH+LrSLcp1KO8nkvejkQ0TX1JlQ1DmUwPo53i9NkgGf+jz6eDGyou2YzCm29BUGbiEcVpbexmqxI0g==" saltValue="ETe6VKLC9rW+7GCljf7Lng==" spinCount="100000" sheet="1" objects="1" scenarios="1"/>
  <mergeCells count="7">
    <mergeCell ref="A3:B3"/>
    <mergeCell ref="C3:J3"/>
    <mergeCell ref="L3:N3"/>
    <mergeCell ref="O3:P3"/>
    <mergeCell ref="E5:F5"/>
    <mergeCell ref="J5:K5"/>
    <mergeCell ref="B5:C5"/>
  </mergeCells>
  <pageMargins left="0.7" right="0.7" top="0.78740157499999996" bottom="0.78740157499999996" header="0.3" footer="0.3"/>
  <pageSetup paperSize="9" scale="2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42"/>
  <sheetViews>
    <sheetView topLeftCell="M19" workbookViewId="0">
      <selection activeCell="W22" sqref="W22"/>
    </sheetView>
  </sheetViews>
  <sheetFormatPr baseColWidth="10" defaultRowHeight="15" x14ac:dyDescent="0.2"/>
  <cols>
    <col min="1" max="1" width="6" customWidth="1"/>
    <col min="2" max="2" width="13.5" customWidth="1"/>
    <col min="3" max="3" width="4" customWidth="1"/>
    <col min="4" max="14" width="6" customWidth="1"/>
    <col min="15" max="15" width="5.6640625" customWidth="1"/>
    <col min="16" max="39" width="6" customWidth="1"/>
    <col min="40" max="40" width="17.33203125" customWidth="1"/>
  </cols>
  <sheetData>
    <row r="1" spans="1:40" ht="19" x14ac:dyDescent="0.25">
      <c r="A1" s="12" t="s">
        <v>0</v>
      </c>
      <c r="B1" s="12"/>
      <c r="C1" s="13"/>
      <c r="D1" s="64">
        <f>(January!D1)</f>
        <v>0</v>
      </c>
      <c r="E1" s="13"/>
      <c r="F1" s="13"/>
      <c r="G1" s="13"/>
      <c r="H1" s="13"/>
      <c r="I1" s="13"/>
      <c r="J1" s="13"/>
      <c r="K1" s="13"/>
      <c r="L1" s="13"/>
      <c r="N1" s="12" t="s">
        <v>48</v>
      </c>
      <c r="P1" s="13"/>
      <c r="Q1" s="65">
        <f>(January!Q1)</f>
        <v>0</v>
      </c>
      <c r="R1" s="13"/>
      <c r="S1" s="13"/>
      <c r="T1" s="13"/>
      <c r="U1" s="13"/>
      <c r="V1" s="66" t="s">
        <v>45</v>
      </c>
      <c r="W1" s="66"/>
      <c r="X1" s="67">
        <f>(January!X1)</f>
        <v>0</v>
      </c>
      <c r="Y1" s="13"/>
      <c r="Z1" s="13"/>
      <c r="AB1" s="66" t="s">
        <v>46</v>
      </c>
      <c r="AC1" s="66"/>
      <c r="AD1" s="67">
        <f>(January!AD1)</f>
        <v>0</v>
      </c>
      <c r="AE1" s="13"/>
      <c r="AF1" s="13"/>
      <c r="AG1" s="13"/>
      <c r="AH1" s="13"/>
      <c r="AI1" s="13"/>
      <c r="AJ1" s="13"/>
      <c r="AK1" s="13"/>
      <c r="AL1" s="13"/>
      <c r="AM1" s="13"/>
    </row>
    <row r="2" spans="1:40" s="13" customFormat="1" ht="19" x14ac:dyDescent="0.25">
      <c r="A2" s="12"/>
      <c r="B2" s="12"/>
      <c r="D2" s="63"/>
      <c r="O2" s="12"/>
      <c r="Q2" s="14"/>
    </row>
    <row r="3" spans="1:40" ht="36" customHeight="1" x14ac:dyDescent="0.2">
      <c r="A3" s="92" t="s">
        <v>5</v>
      </c>
      <c r="B3" s="92"/>
      <c r="C3" s="122">
        <f>(January!C3)</f>
        <v>0</v>
      </c>
      <c r="D3" s="122"/>
      <c r="E3" s="122"/>
      <c r="F3" s="122"/>
      <c r="G3" s="122"/>
      <c r="H3" s="122"/>
      <c r="I3" s="122"/>
      <c r="J3" s="122"/>
      <c r="K3" s="13"/>
      <c r="L3" s="96" t="s">
        <v>23</v>
      </c>
      <c r="M3" s="96"/>
      <c r="N3" s="96"/>
      <c r="O3" s="123">
        <f>(January!O3)</f>
        <v>0</v>
      </c>
      <c r="P3" s="122"/>
      <c r="Q3" s="14"/>
      <c r="R3" s="14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</row>
    <row r="4" spans="1:40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</row>
    <row r="5" spans="1:40" ht="30" customHeight="1" x14ac:dyDescent="0.2">
      <c r="A5" s="13"/>
      <c r="B5" s="13"/>
      <c r="C5" s="13"/>
      <c r="D5" s="14" t="s">
        <v>10</v>
      </c>
      <c r="E5" s="90">
        <v>44593</v>
      </c>
      <c r="F5" s="90"/>
      <c r="G5" s="14"/>
      <c r="H5" s="14" t="s">
        <v>11</v>
      </c>
      <c r="I5" s="14"/>
      <c r="J5" s="91" t="s">
        <v>25</v>
      </c>
      <c r="K5" s="91"/>
      <c r="L5" s="13"/>
      <c r="M5" s="13"/>
      <c r="N5" s="13"/>
      <c r="O5" s="13" t="s">
        <v>19</v>
      </c>
      <c r="P5" s="13"/>
      <c r="Q5" s="39">
        <f>March!Q5</f>
        <v>0</v>
      </c>
      <c r="R5" s="15" t="s">
        <v>26</v>
      </c>
      <c r="S5" s="17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4"/>
    </row>
    <row r="6" spans="1:40" ht="10.5" customHeight="1" x14ac:dyDescent="0.2">
      <c r="A6" s="13"/>
      <c r="B6" s="13"/>
      <c r="C6" s="13"/>
      <c r="D6" s="13"/>
      <c r="E6" s="14"/>
      <c r="F6" s="58">
        <f>WEEKDAY(H6,1)</f>
        <v>3</v>
      </c>
      <c r="G6" s="13"/>
      <c r="H6" s="60">
        <f>+E5</f>
        <v>44593</v>
      </c>
      <c r="I6" s="13"/>
      <c r="J6" s="14"/>
      <c r="K6" s="14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4"/>
    </row>
    <row r="7" spans="1:40" x14ac:dyDescent="0.2">
      <c r="A7" s="13"/>
      <c r="B7" s="13"/>
      <c r="C7" s="13"/>
      <c r="D7" s="13" t="s">
        <v>1</v>
      </c>
      <c r="E7" s="13"/>
      <c r="F7" s="13"/>
      <c r="G7" s="13"/>
      <c r="H7" s="13"/>
      <c r="I7" s="13"/>
      <c r="J7" s="13"/>
      <c r="K7" s="13" t="s">
        <v>6</v>
      </c>
      <c r="L7" s="13"/>
      <c r="M7" s="13"/>
      <c r="N7" s="13"/>
      <c r="O7" s="13"/>
      <c r="P7" s="13"/>
      <c r="Q7" s="13"/>
      <c r="R7" s="13" t="s">
        <v>7</v>
      </c>
      <c r="S7" s="13"/>
      <c r="T7" s="13"/>
      <c r="U7" s="13"/>
      <c r="V7" s="13"/>
      <c r="W7" s="13"/>
      <c r="X7" s="13"/>
      <c r="Y7" s="13" t="s">
        <v>8</v>
      </c>
      <c r="Z7" s="13"/>
      <c r="AA7" s="13"/>
      <c r="AB7" s="13"/>
      <c r="AC7" s="13"/>
      <c r="AD7" s="13"/>
      <c r="AE7" s="13"/>
      <c r="AF7" s="13" t="s">
        <v>9</v>
      </c>
      <c r="AG7" s="13"/>
      <c r="AH7" s="13"/>
      <c r="AI7" s="13"/>
      <c r="AJ7" s="13"/>
      <c r="AK7" s="13"/>
      <c r="AL7" s="13"/>
      <c r="AM7" s="13" t="s">
        <v>44</v>
      </c>
      <c r="AN7" s="14"/>
    </row>
    <row r="8" spans="1:40" x14ac:dyDescent="0.2">
      <c r="A8" s="109" t="s">
        <v>2</v>
      </c>
      <c r="B8" s="110"/>
      <c r="C8" s="14"/>
      <c r="D8" s="68" t="str">
        <f>IF($F6=1,"Sun","")</f>
        <v/>
      </c>
      <c r="E8" s="68" t="str">
        <f>IF($F6=2,"Mo",IF(D8="","","Mo"))</f>
        <v/>
      </c>
      <c r="F8" s="56" t="str">
        <f>IF($F6=3,"Tue",IF(E8="","","Tue"))</f>
        <v>Tue</v>
      </c>
      <c r="G8" s="56" t="str">
        <f>IF($F6=4,"Wed",IF(F8="","","Wed"))</f>
        <v>Wed</v>
      </c>
      <c r="H8" s="56" t="str">
        <f>IF($F6=5,"Thu",IF(G8="","","Thu"))</f>
        <v>Thu</v>
      </c>
      <c r="I8" s="56" t="str">
        <f>IF($F6=6,"Fri",IF(H8="","","Fri"))</f>
        <v>Fri</v>
      </c>
      <c r="J8" s="56" t="str">
        <f>IF($F6=7,"Sat",IF(I8="","","Sat"))</f>
        <v>Sat</v>
      </c>
      <c r="K8" s="56" t="str">
        <f>IF(WEEKDAY(1+J9+$H6,2)=1,"Sun",IF(WEEKDAY(1+J9+$H6,2)=2,"Mo",IF(WEEKDAY(1+J9+$H6,2)=3,"Tue",IF(WEEKDAY(1+J9+$H6,2)=4,"Wed",IF(WEEKDAY(1+J9+$H6,2)=5,"Thu",IF(WEEKDAY(1+J9+$H6,2)=6,"Fri","Sat"))))))</f>
        <v>Sun</v>
      </c>
      <c r="L8" s="56" t="str">
        <f t="shared" ref="L8:AF8" si="0">IF(WEEKDAY(1+K9+$H6,2)=1,"Sun",IF(WEEKDAY(1+K9+$H6,2)=2,"Mo",IF(WEEKDAY(1+K9+$H6,2)=3,"Tue",IF(WEEKDAY(1+K9+$H6,2)=4,"Wed",IF(WEEKDAY(1+K9+$H6,2)=5,"Thu",IF(WEEKDAY(1+K9+$H6,2)=6,"Fri","Sat"))))))</f>
        <v>Mo</v>
      </c>
      <c r="M8" s="56" t="str">
        <f t="shared" si="0"/>
        <v>Tue</v>
      </c>
      <c r="N8" s="56" t="str">
        <f t="shared" si="0"/>
        <v>Wed</v>
      </c>
      <c r="O8" s="56" t="str">
        <f t="shared" si="0"/>
        <v>Thu</v>
      </c>
      <c r="P8" s="56" t="str">
        <f t="shared" si="0"/>
        <v>Fri</v>
      </c>
      <c r="Q8" s="56" t="str">
        <f t="shared" si="0"/>
        <v>Sat</v>
      </c>
      <c r="R8" s="56" t="str">
        <f t="shared" si="0"/>
        <v>Sun</v>
      </c>
      <c r="S8" s="56" t="str">
        <f t="shared" si="0"/>
        <v>Mo</v>
      </c>
      <c r="T8" s="56" t="str">
        <f t="shared" si="0"/>
        <v>Tue</v>
      </c>
      <c r="U8" s="56" t="str">
        <f t="shared" si="0"/>
        <v>Wed</v>
      </c>
      <c r="V8" s="56" t="str">
        <f t="shared" si="0"/>
        <v>Thu</v>
      </c>
      <c r="W8" s="56" t="str">
        <f t="shared" si="0"/>
        <v>Fri</v>
      </c>
      <c r="X8" s="56" t="str">
        <f t="shared" si="0"/>
        <v>Sat</v>
      </c>
      <c r="Y8" s="56" t="str">
        <f t="shared" si="0"/>
        <v>Sun</v>
      </c>
      <c r="Z8" s="56" t="str">
        <f t="shared" si="0"/>
        <v>Mo</v>
      </c>
      <c r="AA8" s="56" t="str">
        <f t="shared" si="0"/>
        <v>Tue</v>
      </c>
      <c r="AB8" s="56" t="str">
        <f t="shared" si="0"/>
        <v>Wed</v>
      </c>
      <c r="AC8" s="56" t="str">
        <f t="shared" si="0"/>
        <v>Thu</v>
      </c>
      <c r="AD8" s="56" t="str">
        <f t="shared" si="0"/>
        <v>Fri</v>
      </c>
      <c r="AE8" s="56" t="str">
        <f t="shared" si="0"/>
        <v>Sat</v>
      </c>
      <c r="AF8" s="56" t="str">
        <f t="shared" si="0"/>
        <v>Sun</v>
      </c>
      <c r="AG8" s="56" t="str">
        <f t="shared" ref="AG8:AM8" si="1">IF(AF9="","",IF(1+AF9&gt;=29,"",IF(WEEKDAY(1+AF9+$H6,2)=1,"Sun",IF(WEEKDAY(1+AF9+$H6,2)=2,"Mo",IF(WEEKDAY(1+AF9+$H6,2)=3,"Tue",IF(WEEKDAY(1+AF9+$H6,2)=4,"Wed",IF(WEEKDAY(1+AF9+$H6,2)=5,"Thu",IF(WEEKDAY(1+AF9+$H6,2)=6,"Fri","Sat"))))))))</f>
        <v>Mo</v>
      </c>
      <c r="AH8" s="68" t="str">
        <f t="shared" si="1"/>
        <v/>
      </c>
      <c r="AI8" s="68" t="str">
        <f t="shared" si="1"/>
        <v/>
      </c>
      <c r="AJ8" s="68" t="str">
        <f t="shared" si="1"/>
        <v/>
      </c>
      <c r="AK8" s="68" t="str">
        <f t="shared" si="1"/>
        <v/>
      </c>
      <c r="AL8" s="68" t="str">
        <f t="shared" si="1"/>
        <v/>
      </c>
      <c r="AM8" s="68" t="str">
        <f t="shared" si="1"/>
        <v/>
      </c>
      <c r="AN8" s="14"/>
    </row>
    <row r="9" spans="1:40" ht="26.25" customHeight="1" x14ac:dyDescent="0.2">
      <c r="A9" s="109" t="s">
        <v>3</v>
      </c>
      <c r="B9" s="110"/>
      <c r="C9" s="14"/>
      <c r="D9" s="69" t="str">
        <f>IF(F6=1,1,"")</f>
        <v/>
      </c>
      <c r="E9" s="69" t="str">
        <f>IF(F6=2,1,IF(D9="","",D9+1))</f>
        <v/>
      </c>
      <c r="F9" s="57">
        <f>IF(F6=3,1,IF(E9="","",E9+1))</f>
        <v>1</v>
      </c>
      <c r="G9" s="57">
        <f>IF(F6=4,1,IF(F9="","",F9+1))</f>
        <v>2</v>
      </c>
      <c r="H9" s="57">
        <f>IF(F6=5,1,IF(G9="","",G9+1))</f>
        <v>3</v>
      </c>
      <c r="I9" s="57">
        <f>IF(F6=6,1,IF(H9="","",H9+1))</f>
        <v>4</v>
      </c>
      <c r="J9" s="57">
        <f>IF(F6=7,1,IF(I9="","",I9+1))</f>
        <v>5</v>
      </c>
      <c r="K9" s="57">
        <f>1+J9</f>
        <v>6</v>
      </c>
      <c r="L9" s="57">
        <f t="shared" ref="L9:AF9" si="2">1+K9</f>
        <v>7</v>
      </c>
      <c r="M9" s="57">
        <f t="shared" si="2"/>
        <v>8</v>
      </c>
      <c r="N9" s="57">
        <f t="shared" si="2"/>
        <v>9</v>
      </c>
      <c r="O9" s="57">
        <f t="shared" si="2"/>
        <v>10</v>
      </c>
      <c r="P9" s="57">
        <f t="shared" si="2"/>
        <v>11</v>
      </c>
      <c r="Q9" s="57">
        <f t="shared" si="2"/>
        <v>12</v>
      </c>
      <c r="R9" s="57">
        <f t="shared" si="2"/>
        <v>13</v>
      </c>
      <c r="S9" s="57">
        <f t="shared" si="2"/>
        <v>14</v>
      </c>
      <c r="T9" s="57">
        <f t="shared" si="2"/>
        <v>15</v>
      </c>
      <c r="U9" s="57">
        <f t="shared" si="2"/>
        <v>16</v>
      </c>
      <c r="V9" s="57">
        <f t="shared" si="2"/>
        <v>17</v>
      </c>
      <c r="W9" s="57">
        <f t="shared" si="2"/>
        <v>18</v>
      </c>
      <c r="X9" s="57">
        <f t="shared" si="2"/>
        <v>19</v>
      </c>
      <c r="Y9" s="57">
        <f t="shared" si="2"/>
        <v>20</v>
      </c>
      <c r="Z9" s="57">
        <f t="shared" si="2"/>
        <v>21</v>
      </c>
      <c r="AA9" s="57">
        <f t="shared" si="2"/>
        <v>22</v>
      </c>
      <c r="AB9" s="57">
        <f t="shared" si="2"/>
        <v>23</v>
      </c>
      <c r="AC9" s="57">
        <f t="shared" si="2"/>
        <v>24</v>
      </c>
      <c r="AD9" s="57">
        <f t="shared" si="2"/>
        <v>25</v>
      </c>
      <c r="AE9" s="57">
        <f t="shared" si="2"/>
        <v>26</v>
      </c>
      <c r="AF9" s="57">
        <f t="shared" si="2"/>
        <v>27</v>
      </c>
      <c r="AG9" s="57">
        <f>IF(AF9="","",IF(1+AF9&gt;=29,"",1+AF9))</f>
        <v>28</v>
      </c>
      <c r="AH9" s="69" t="str">
        <f>IF(AG9="","",IF(1+AG9&gt;=29,"",1+AG9))</f>
        <v/>
      </c>
      <c r="AI9" s="69" t="str">
        <f t="shared" ref="AI9:AM9" si="3">IF(AH9="","",IF(1+AH9&gt;=29,"",1+AH9))</f>
        <v/>
      </c>
      <c r="AJ9" s="69" t="str">
        <f t="shared" si="3"/>
        <v/>
      </c>
      <c r="AK9" s="69" t="str">
        <f t="shared" si="3"/>
        <v/>
      </c>
      <c r="AL9" s="69" t="str">
        <f t="shared" si="3"/>
        <v/>
      </c>
      <c r="AM9" s="69" t="str">
        <f t="shared" si="3"/>
        <v/>
      </c>
      <c r="AN9" s="14"/>
    </row>
    <row r="10" spans="1:40" ht="69" customHeight="1" x14ac:dyDescent="0.2">
      <c r="A10" s="111" t="s">
        <v>41</v>
      </c>
      <c r="B10" s="112"/>
      <c r="C10" s="14"/>
      <c r="D10" s="70"/>
      <c r="E10" s="7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70"/>
      <c r="AI10" s="70"/>
      <c r="AJ10" s="70"/>
      <c r="AK10" s="70"/>
      <c r="AL10" s="70"/>
      <c r="AM10" s="70"/>
      <c r="AN10" s="14"/>
    </row>
    <row r="11" spans="1:40" ht="16.5" customHeight="1" x14ac:dyDescent="0.2">
      <c r="A11" s="14"/>
      <c r="B11" s="18"/>
      <c r="C11" s="15"/>
      <c r="D11" s="75"/>
      <c r="E11" s="75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75"/>
      <c r="AI11" s="75"/>
      <c r="AJ11" s="75"/>
      <c r="AK11" s="75"/>
      <c r="AL11" s="75"/>
      <c r="AM11" s="75"/>
      <c r="AN11" s="14"/>
    </row>
    <row r="12" spans="1:40" ht="21.75" customHeight="1" x14ac:dyDescent="0.2">
      <c r="A12" s="51" t="s">
        <v>15</v>
      </c>
      <c r="B12" s="51" t="s">
        <v>14</v>
      </c>
      <c r="C12" s="16"/>
      <c r="D12" s="76"/>
      <c r="E12" s="77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76"/>
      <c r="AI12" s="76"/>
      <c r="AJ12" s="76"/>
      <c r="AK12" s="76"/>
      <c r="AL12" s="76"/>
      <c r="AM12" s="77"/>
      <c r="AN12" s="14" t="s">
        <v>4</v>
      </c>
    </row>
    <row r="13" spans="1:40" ht="32.25" customHeight="1" x14ac:dyDescent="0.2">
      <c r="A13" s="9" t="s">
        <v>15</v>
      </c>
      <c r="B13" s="32"/>
      <c r="C13" s="10" t="s">
        <v>13</v>
      </c>
      <c r="D13" s="71"/>
      <c r="E13" s="71"/>
      <c r="F13" s="33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78"/>
      <c r="AI13" s="78"/>
      <c r="AJ13" s="78"/>
      <c r="AK13" s="78"/>
      <c r="AL13" s="78"/>
      <c r="AM13" s="78"/>
      <c r="AN13" s="2">
        <f>SUM(D13:AM13)</f>
        <v>0</v>
      </c>
    </row>
    <row r="14" spans="1:40" ht="32.25" customHeight="1" x14ac:dyDescent="0.2">
      <c r="A14" s="2" t="s">
        <v>15</v>
      </c>
      <c r="B14" s="50"/>
      <c r="C14" s="2" t="s">
        <v>13</v>
      </c>
      <c r="D14" s="71"/>
      <c r="E14" s="71"/>
      <c r="F14" s="33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79"/>
      <c r="AI14" s="79"/>
      <c r="AJ14" s="79"/>
      <c r="AK14" s="79"/>
      <c r="AL14" s="79"/>
      <c r="AM14" s="79"/>
      <c r="AN14" s="2">
        <f t="shared" ref="AN14:AN26" si="4">SUM(D14:AM14)</f>
        <v>0</v>
      </c>
    </row>
    <row r="15" spans="1:40" ht="32.25" customHeight="1" x14ac:dyDescent="0.2">
      <c r="A15" s="9" t="s">
        <v>15</v>
      </c>
      <c r="B15" s="32"/>
      <c r="C15" s="10" t="s">
        <v>13</v>
      </c>
      <c r="D15" s="71"/>
      <c r="E15" s="71"/>
      <c r="F15" s="33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78"/>
      <c r="AI15" s="78"/>
      <c r="AJ15" s="78"/>
      <c r="AK15" s="78"/>
      <c r="AL15" s="78"/>
      <c r="AM15" s="78"/>
      <c r="AN15" s="2">
        <f t="shared" si="4"/>
        <v>0</v>
      </c>
    </row>
    <row r="16" spans="1:40" ht="32.25" customHeight="1" x14ac:dyDescent="0.2">
      <c r="A16" s="2" t="s">
        <v>15</v>
      </c>
      <c r="B16" s="50"/>
      <c r="C16" s="2" t="s">
        <v>13</v>
      </c>
      <c r="D16" s="71"/>
      <c r="E16" s="71"/>
      <c r="F16" s="33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79"/>
      <c r="AI16" s="79"/>
      <c r="AJ16" s="79"/>
      <c r="AK16" s="79"/>
      <c r="AL16" s="79"/>
      <c r="AM16" s="79"/>
      <c r="AN16" s="2">
        <f t="shared" si="4"/>
        <v>0</v>
      </c>
    </row>
    <row r="17" spans="1:40" ht="32.25" customHeight="1" x14ac:dyDescent="0.2">
      <c r="A17" s="9" t="s">
        <v>15</v>
      </c>
      <c r="B17" s="32"/>
      <c r="C17" s="10" t="s">
        <v>13</v>
      </c>
      <c r="D17" s="71"/>
      <c r="E17" s="71"/>
      <c r="F17" s="33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78"/>
      <c r="AI17" s="78"/>
      <c r="AJ17" s="78"/>
      <c r="AK17" s="78"/>
      <c r="AL17" s="78"/>
      <c r="AM17" s="78"/>
      <c r="AN17" s="2">
        <f t="shared" si="4"/>
        <v>0</v>
      </c>
    </row>
    <row r="18" spans="1:40" ht="32.25" customHeight="1" x14ac:dyDescent="0.2">
      <c r="A18" s="2" t="s">
        <v>15</v>
      </c>
      <c r="B18" s="50"/>
      <c r="C18" s="2" t="s">
        <v>13</v>
      </c>
      <c r="D18" s="71"/>
      <c r="E18" s="71"/>
      <c r="F18" s="33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79"/>
      <c r="AI18" s="79"/>
      <c r="AJ18" s="79"/>
      <c r="AK18" s="79"/>
      <c r="AL18" s="79"/>
      <c r="AM18" s="79"/>
      <c r="AN18" s="2">
        <f t="shared" si="4"/>
        <v>0</v>
      </c>
    </row>
    <row r="19" spans="1:40" ht="32.25" customHeight="1" x14ac:dyDescent="0.2">
      <c r="A19" s="9" t="s">
        <v>15</v>
      </c>
      <c r="B19" s="32"/>
      <c r="C19" s="10" t="s">
        <v>13</v>
      </c>
      <c r="D19" s="71"/>
      <c r="E19" s="71"/>
      <c r="F19" s="33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78"/>
      <c r="AI19" s="78"/>
      <c r="AJ19" s="78"/>
      <c r="AK19" s="78"/>
      <c r="AL19" s="78"/>
      <c r="AM19" s="78"/>
      <c r="AN19" s="2">
        <f t="shared" si="4"/>
        <v>0</v>
      </c>
    </row>
    <row r="20" spans="1:40" ht="32.25" customHeight="1" x14ac:dyDescent="0.2">
      <c r="A20" s="2" t="s">
        <v>15</v>
      </c>
      <c r="B20" s="50"/>
      <c r="C20" s="2" t="s">
        <v>13</v>
      </c>
      <c r="D20" s="71"/>
      <c r="E20" s="71"/>
      <c r="F20" s="33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79"/>
      <c r="AI20" s="79"/>
      <c r="AJ20" s="79"/>
      <c r="AK20" s="79"/>
      <c r="AL20" s="79"/>
      <c r="AM20" s="79"/>
      <c r="AN20" s="2">
        <f t="shared" si="4"/>
        <v>0</v>
      </c>
    </row>
    <row r="21" spans="1:40" ht="32.25" customHeight="1" x14ac:dyDescent="0.2">
      <c r="A21" s="9" t="s">
        <v>15</v>
      </c>
      <c r="B21" s="32"/>
      <c r="C21" s="10" t="s">
        <v>13</v>
      </c>
      <c r="D21" s="71"/>
      <c r="E21" s="71"/>
      <c r="F21" s="33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78"/>
      <c r="AI21" s="78"/>
      <c r="AJ21" s="78"/>
      <c r="AK21" s="78"/>
      <c r="AL21" s="78"/>
      <c r="AM21" s="78"/>
      <c r="AN21" s="2">
        <f t="shared" si="4"/>
        <v>0</v>
      </c>
    </row>
    <row r="22" spans="1:40" ht="32.25" customHeight="1" thickBot="1" x14ac:dyDescent="0.25">
      <c r="A22" s="2" t="s">
        <v>15</v>
      </c>
      <c r="B22" s="50"/>
      <c r="C22" s="2" t="s">
        <v>13</v>
      </c>
      <c r="D22" s="71"/>
      <c r="E22" s="71"/>
      <c r="F22" s="33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79"/>
      <c r="AI22" s="79"/>
      <c r="AJ22" s="79"/>
      <c r="AK22" s="79"/>
      <c r="AL22" s="79"/>
      <c r="AM22" s="79"/>
      <c r="AN22" s="2">
        <f t="shared" si="4"/>
        <v>0</v>
      </c>
    </row>
    <row r="23" spans="1:40" ht="30" customHeight="1" thickBot="1" x14ac:dyDescent="0.25">
      <c r="A23" s="6" t="s">
        <v>16</v>
      </c>
      <c r="B23" s="6"/>
      <c r="C23" s="2" t="s">
        <v>13</v>
      </c>
      <c r="D23" s="7">
        <f t="shared" ref="D23:AL23" si="5">SUM(D13:D22)</f>
        <v>0</v>
      </c>
      <c r="E23" s="7">
        <f t="shared" si="5"/>
        <v>0</v>
      </c>
      <c r="F23" s="7">
        <f t="shared" si="5"/>
        <v>0</v>
      </c>
      <c r="G23" s="7">
        <f t="shared" si="5"/>
        <v>0</v>
      </c>
      <c r="H23" s="7">
        <f t="shared" si="5"/>
        <v>0</v>
      </c>
      <c r="I23" s="7">
        <f t="shared" si="5"/>
        <v>0</v>
      </c>
      <c r="J23" s="7">
        <f t="shared" si="5"/>
        <v>0</v>
      </c>
      <c r="K23" s="7">
        <f t="shared" si="5"/>
        <v>0</v>
      </c>
      <c r="L23" s="7">
        <f t="shared" si="5"/>
        <v>0</v>
      </c>
      <c r="M23" s="7">
        <f t="shared" si="5"/>
        <v>0</v>
      </c>
      <c r="N23" s="7">
        <f t="shared" si="5"/>
        <v>0</v>
      </c>
      <c r="O23" s="7">
        <f t="shared" si="5"/>
        <v>0</v>
      </c>
      <c r="P23" s="7">
        <f t="shared" si="5"/>
        <v>0</v>
      </c>
      <c r="Q23" s="7">
        <f t="shared" si="5"/>
        <v>0</v>
      </c>
      <c r="R23" s="7">
        <f t="shared" si="5"/>
        <v>0</v>
      </c>
      <c r="S23" s="7">
        <f t="shared" si="5"/>
        <v>0</v>
      </c>
      <c r="T23" s="7">
        <f t="shared" si="5"/>
        <v>0</v>
      </c>
      <c r="U23" s="7">
        <f t="shared" si="5"/>
        <v>0</v>
      </c>
      <c r="V23" s="7">
        <f t="shared" si="5"/>
        <v>0</v>
      </c>
      <c r="W23" s="7">
        <f t="shared" si="5"/>
        <v>0</v>
      </c>
      <c r="X23" s="7">
        <f t="shared" si="5"/>
        <v>0</v>
      </c>
      <c r="Y23" s="7">
        <f t="shared" si="5"/>
        <v>0</v>
      </c>
      <c r="Z23" s="7">
        <f t="shared" si="5"/>
        <v>0</v>
      </c>
      <c r="AA23" s="7">
        <f t="shared" si="5"/>
        <v>0</v>
      </c>
      <c r="AB23" s="7">
        <f t="shared" si="5"/>
        <v>0</v>
      </c>
      <c r="AC23" s="7">
        <f t="shared" si="5"/>
        <v>0</v>
      </c>
      <c r="AD23" s="7">
        <f t="shared" si="5"/>
        <v>0</v>
      </c>
      <c r="AE23" s="7">
        <f t="shared" si="5"/>
        <v>0</v>
      </c>
      <c r="AF23" s="7">
        <f t="shared" si="5"/>
        <v>0</v>
      </c>
      <c r="AG23" s="7">
        <f t="shared" si="5"/>
        <v>0</v>
      </c>
      <c r="AH23" s="7">
        <f t="shared" si="5"/>
        <v>0</v>
      </c>
      <c r="AI23" s="7">
        <f t="shared" si="5"/>
        <v>0</v>
      </c>
      <c r="AJ23" s="7">
        <f t="shared" si="5"/>
        <v>0</v>
      </c>
      <c r="AK23" s="7">
        <f t="shared" si="5"/>
        <v>0</v>
      </c>
      <c r="AL23" s="7">
        <f t="shared" si="5"/>
        <v>0</v>
      </c>
      <c r="AM23" s="7"/>
      <c r="AN23" s="7">
        <f t="shared" si="4"/>
        <v>0</v>
      </c>
    </row>
    <row r="24" spans="1:40" ht="30" customHeight="1" x14ac:dyDescent="0.2">
      <c r="A24" s="49" t="s">
        <v>40</v>
      </c>
      <c r="B24" s="5"/>
      <c r="C24" s="2" t="s">
        <v>13</v>
      </c>
      <c r="D24" s="72"/>
      <c r="E24" s="72"/>
      <c r="F24" s="36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80"/>
      <c r="AI24" s="80"/>
      <c r="AJ24" s="80"/>
      <c r="AK24" s="80"/>
      <c r="AL24" s="80"/>
      <c r="AM24" s="81"/>
      <c r="AN24" s="2">
        <f t="shared" si="4"/>
        <v>0</v>
      </c>
    </row>
    <row r="25" spans="1:40" ht="30" customHeight="1" thickBot="1" x14ac:dyDescent="0.25">
      <c r="A25" s="3" t="s">
        <v>22</v>
      </c>
      <c r="B25" s="3"/>
      <c r="C25" s="2" t="s">
        <v>13</v>
      </c>
      <c r="D25" s="73"/>
      <c r="E25" s="73"/>
      <c r="F25" s="38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82"/>
      <c r="AI25" s="82"/>
      <c r="AJ25" s="82"/>
      <c r="AK25" s="82"/>
      <c r="AL25" s="82"/>
      <c r="AM25" s="82"/>
      <c r="AN25" s="2">
        <f t="shared" si="4"/>
        <v>0</v>
      </c>
    </row>
    <row r="26" spans="1:40" ht="30" customHeight="1" thickTop="1" x14ac:dyDescent="0.2">
      <c r="A26" s="4" t="s">
        <v>18</v>
      </c>
      <c r="B26" s="4"/>
      <c r="C26" s="2" t="s">
        <v>13</v>
      </c>
      <c r="D26" s="74">
        <f t="shared" ref="D26:AL26" si="6">SUM(D23:D25)</f>
        <v>0</v>
      </c>
      <c r="E26" s="74">
        <f t="shared" si="6"/>
        <v>0</v>
      </c>
      <c r="F26" s="8">
        <f t="shared" si="6"/>
        <v>0</v>
      </c>
      <c r="G26" s="8">
        <f t="shared" si="6"/>
        <v>0</v>
      </c>
      <c r="H26" s="8">
        <f t="shared" si="6"/>
        <v>0</v>
      </c>
      <c r="I26" s="8">
        <f t="shared" si="6"/>
        <v>0</v>
      </c>
      <c r="J26" s="8">
        <f t="shared" si="6"/>
        <v>0</v>
      </c>
      <c r="K26" s="8">
        <f t="shared" si="6"/>
        <v>0</v>
      </c>
      <c r="L26" s="8">
        <f t="shared" si="6"/>
        <v>0</v>
      </c>
      <c r="M26" s="8">
        <f t="shared" si="6"/>
        <v>0</v>
      </c>
      <c r="N26" s="8">
        <f t="shared" si="6"/>
        <v>0</v>
      </c>
      <c r="O26" s="8">
        <f t="shared" si="6"/>
        <v>0</v>
      </c>
      <c r="P26" s="8">
        <f t="shared" si="6"/>
        <v>0</v>
      </c>
      <c r="Q26" s="8">
        <f t="shared" si="6"/>
        <v>0</v>
      </c>
      <c r="R26" s="8">
        <f t="shared" si="6"/>
        <v>0</v>
      </c>
      <c r="S26" s="8">
        <f t="shared" si="6"/>
        <v>0</v>
      </c>
      <c r="T26" s="8">
        <f t="shared" si="6"/>
        <v>0</v>
      </c>
      <c r="U26" s="8">
        <f t="shared" si="6"/>
        <v>0</v>
      </c>
      <c r="V26" s="8">
        <f t="shared" si="6"/>
        <v>0</v>
      </c>
      <c r="W26" s="8">
        <f t="shared" si="6"/>
        <v>0</v>
      </c>
      <c r="X26" s="8">
        <f t="shared" si="6"/>
        <v>0</v>
      </c>
      <c r="Y26" s="8">
        <f t="shared" si="6"/>
        <v>0</v>
      </c>
      <c r="Z26" s="8">
        <f t="shared" si="6"/>
        <v>0</v>
      </c>
      <c r="AA26" s="8">
        <f t="shared" si="6"/>
        <v>0</v>
      </c>
      <c r="AB26" s="8">
        <f t="shared" si="6"/>
        <v>0</v>
      </c>
      <c r="AC26" s="8">
        <f t="shared" si="6"/>
        <v>0</v>
      </c>
      <c r="AD26" s="8">
        <f t="shared" si="6"/>
        <v>0</v>
      </c>
      <c r="AE26" s="8">
        <f t="shared" si="6"/>
        <v>0</v>
      </c>
      <c r="AF26" s="8">
        <f t="shared" si="6"/>
        <v>0</v>
      </c>
      <c r="AG26" s="8">
        <f t="shared" si="6"/>
        <v>0</v>
      </c>
      <c r="AH26" s="74">
        <f t="shared" si="6"/>
        <v>0</v>
      </c>
      <c r="AI26" s="74">
        <f t="shared" si="6"/>
        <v>0</v>
      </c>
      <c r="AJ26" s="74">
        <f t="shared" si="6"/>
        <v>0</v>
      </c>
      <c r="AK26" s="74">
        <f t="shared" si="6"/>
        <v>0</v>
      </c>
      <c r="AL26" s="74">
        <f t="shared" si="6"/>
        <v>0</v>
      </c>
      <c r="AM26" s="74"/>
      <c r="AN26" s="8">
        <f t="shared" si="4"/>
        <v>0</v>
      </c>
    </row>
    <row r="27" spans="1:40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4"/>
    </row>
    <row r="28" spans="1:40" ht="46.5" customHeight="1" x14ac:dyDescent="0.2">
      <c r="A28" s="92" t="s">
        <v>19</v>
      </c>
      <c r="B28" s="92"/>
      <c r="C28" s="88"/>
      <c r="D28" s="89"/>
      <c r="E28" s="89"/>
      <c r="F28" s="89"/>
      <c r="G28" s="89"/>
      <c r="H28" s="96" t="s">
        <v>20</v>
      </c>
      <c r="I28" s="92"/>
      <c r="J28" s="88"/>
      <c r="K28" s="89"/>
      <c r="L28" s="89"/>
      <c r="M28" s="89"/>
      <c r="N28" s="89"/>
      <c r="O28" s="89"/>
      <c r="P28" s="89"/>
      <c r="Q28" s="13"/>
      <c r="R28" s="96" t="s">
        <v>12</v>
      </c>
      <c r="S28" s="96"/>
      <c r="T28" s="96"/>
      <c r="U28" s="96"/>
      <c r="V28" s="88"/>
      <c r="W28" s="89"/>
      <c r="X28" s="89"/>
      <c r="Y28" s="89"/>
      <c r="Z28" s="89"/>
      <c r="AA28" s="92" t="s">
        <v>20</v>
      </c>
      <c r="AB28" s="92"/>
      <c r="AC28" s="88"/>
      <c r="AD28" s="89"/>
      <c r="AE28" s="89"/>
      <c r="AF28" s="89"/>
      <c r="AG28" s="89"/>
      <c r="AH28" s="89"/>
      <c r="AI28" s="89"/>
      <c r="AJ28" s="13"/>
      <c r="AK28" s="13"/>
      <c r="AL28" s="13"/>
      <c r="AM28" s="13"/>
      <c r="AN28" s="14"/>
    </row>
    <row r="29" spans="1:40" ht="36" customHeight="1" x14ac:dyDescent="0.2">
      <c r="A29" s="92" t="s">
        <v>27</v>
      </c>
      <c r="B29" s="92"/>
      <c r="C29" s="97"/>
      <c r="D29" s="98"/>
      <c r="E29" s="98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96" t="s">
        <v>27</v>
      </c>
      <c r="S29" s="96"/>
      <c r="T29" s="96"/>
      <c r="U29" s="96"/>
      <c r="V29" s="97"/>
      <c r="W29" s="98"/>
      <c r="X29" s="98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4"/>
    </row>
    <row r="30" spans="1:40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5"/>
    </row>
    <row r="31" spans="1:40" ht="18.75" customHeight="1" x14ac:dyDescent="0.2">
      <c r="A31" s="113" t="s">
        <v>21</v>
      </c>
      <c r="B31" s="114"/>
      <c r="C31" s="114"/>
      <c r="D31" s="115"/>
      <c r="E31" s="99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1"/>
    </row>
    <row r="32" spans="1:40" ht="18.75" customHeight="1" x14ac:dyDescent="0.2">
      <c r="A32" s="116"/>
      <c r="B32" s="117"/>
      <c r="C32" s="117"/>
      <c r="D32" s="118"/>
      <c r="E32" s="102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4"/>
    </row>
    <row r="33" spans="1:40" ht="18.75" customHeight="1" x14ac:dyDescent="0.2">
      <c r="A33" s="116"/>
      <c r="B33" s="117"/>
      <c r="C33" s="117"/>
      <c r="D33" s="118"/>
      <c r="E33" s="102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4"/>
    </row>
    <row r="34" spans="1:40" ht="18.75" customHeight="1" x14ac:dyDescent="0.2">
      <c r="A34" s="116"/>
      <c r="B34" s="117"/>
      <c r="C34" s="117"/>
      <c r="D34" s="118"/>
      <c r="E34" s="102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4"/>
    </row>
    <row r="35" spans="1:40" ht="18.75" customHeight="1" x14ac:dyDescent="0.2">
      <c r="A35" s="116"/>
      <c r="B35" s="117"/>
      <c r="C35" s="117"/>
      <c r="D35" s="118"/>
      <c r="E35" s="102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4"/>
    </row>
    <row r="36" spans="1:40" ht="18.75" customHeight="1" x14ac:dyDescent="0.2">
      <c r="A36" s="119"/>
      <c r="B36" s="120"/>
      <c r="C36" s="120"/>
      <c r="D36" s="121"/>
      <c r="E36" s="105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7"/>
    </row>
    <row r="37" spans="1:40" ht="7.5" customHeight="1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ht="29.25" customHeight="1" x14ac:dyDescent="0.2">
      <c r="A38" s="93" t="s">
        <v>43</v>
      </c>
      <c r="B38" s="94"/>
      <c r="C38" s="94"/>
      <c r="D38" s="94"/>
      <c r="E38" s="95"/>
      <c r="F38" s="88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</row>
    <row r="39" spans="1:40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</sheetData>
  <sheetProtection algorithmName="SHA-512" hashValue="fvhP5EArXV19RTZe4yS9CEOthOnHAJ7gtL6gmfBZSVu1sEGpXqh004G+2UMszX6BYu4JvVu0iyIi0raKc46ecw==" saltValue="9aXSeCadykj0JlbinkWPdQ==" spinCount="100000" sheet="1" objects="1" scenarios="1"/>
  <mergeCells count="25">
    <mergeCell ref="F38:AN38"/>
    <mergeCell ref="AA28:AB28"/>
    <mergeCell ref="AC28:AI28"/>
    <mergeCell ref="A29:B29"/>
    <mergeCell ref="C29:E29"/>
    <mergeCell ref="R29:U29"/>
    <mergeCell ref="V29:X29"/>
    <mergeCell ref="A28:B28"/>
    <mergeCell ref="C28:G28"/>
    <mergeCell ref="H28:I28"/>
    <mergeCell ref="J28:P28"/>
    <mergeCell ref="R28:U28"/>
    <mergeCell ref="V28:Z28"/>
    <mergeCell ref="E31:AN36"/>
    <mergeCell ref="A3:B3"/>
    <mergeCell ref="C3:J3"/>
    <mergeCell ref="L3:N3"/>
    <mergeCell ref="O3:P3"/>
    <mergeCell ref="E5:F5"/>
    <mergeCell ref="J5:K5"/>
    <mergeCell ref="A8:B8"/>
    <mergeCell ref="A9:B9"/>
    <mergeCell ref="A10:B10"/>
    <mergeCell ref="A31:D36"/>
    <mergeCell ref="A38:E38"/>
  </mergeCells>
  <conditionalFormatting sqref="G8">
    <cfRule type="expression" dxfId="633" priority="6">
      <formula>CELL("inhalt",G$8)=""</formula>
    </cfRule>
  </conditionalFormatting>
  <conditionalFormatting sqref="D8:F8">
    <cfRule type="expression" dxfId="632" priority="3">
      <formula>CELL("inhalt",D$8)=""</formula>
    </cfRule>
  </conditionalFormatting>
  <conditionalFormatting sqref="D8:F8">
    <cfRule type="expression" dxfId="631" priority="1">
      <formula>OR(D$8="Sat",D$8="Sun")</formula>
    </cfRule>
    <cfRule type="expression" dxfId="630" priority="2">
      <formula>D$10="NB"</formula>
    </cfRule>
  </conditionalFormatting>
  <conditionalFormatting sqref="G9:G10">
    <cfRule type="expression" dxfId="629" priority="50">
      <formula>CELL("inhalt",G$8)=""</formula>
    </cfRule>
  </conditionalFormatting>
  <conditionalFormatting sqref="G9:G10">
    <cfRule type="expression" dxfId="628" priority="49">
      <formula>G$10="NB"</formula>
    </cfRule>
    <cfRule type="expression" dxfId="627" priority="51">
      <formula>OR(G$8="Sat",G$8="Sun")</formula>
    </cfRule>
  </conditionalFormatting>
  <conditionalFormatting sqref="H9:AM10">
    <cfRule type="expression" dxfId="626" priority="46">
      <formula>CELL("inhalt",H$8)=""</formula>
    </cfRule>
  </conditionalFormatting>
  <conditionalFormatting sqref="H9:AM10">
    <cfRule type="expression" dxfId="625" priority="45">
      <formula>H$10="NB"</formula>
    </cfRule>
    <cfRule type="expression" dxfId="624" priority="47">
      <formula>OR(H$8="Sat",H$8="Sun")</formula>
    </cfRule>
  </conditionalFormatting>
  <conditionalFormatting sqref="H8:AM8">
    <cfRule type="expression" dxfId="623" priority="43">
      <formula>CELL("inhalt",H$8)=""</formula>
    </cfRule>
  </conditionalFormatting>
  <conditionalFormatting sqref="H8:AM8">
    <cfRule type="expression" dxfId="622" priority="41">
      <formula>OR(H$8="Sat",H$8="Sun")</formula>
    </cfRule>
    <cfRule type="expression" dxfId="621" priority="42">
      <formula>H$10="NB"</formula>
    </cfRule>
  </conditionalFormatting>
  <conditionalFormatting sqref="D9:F10">
    <cfRule type="expression" dxfId="620" priority="39">
      <formula>CELL("inhalt",D$8)=""</formula>
    </cfRule>
  </conditionalFormatting>
  <conditionalFormatting sqref="D9:F10">
    <cfRule type="expression" dxfId="619" priority="38">
      <formula>D$10="NB"</formula>
    </cfRule>
    <cfRule type="expression" dxfId="618" priority="40">
      <formula>OR(D$8="Sat",D$8="Sun")</formula>
    </cfRule>
  </conditionalFormatting>
  <conditionalFormatting sqref="E13:E22 E24:E25">
    <cfRule type="expression" dxfId="617" priority="33">
      <formula>CELL("inhalt",E$8)=""</formula>
    </cfRule>
    <cfRule type="expression" dxfId="616" priority="34">
      <formula>WEEKDAY(E$8,2)&gt;5</formula>
    </cfRule>
  </conditionalFormatting>
  <conditionalFormatting sqref="E13:E22 E24:E25">
    <cfRule type="expression" dxfId="615" priority="32">
      <formula>WEEKDAY(E$8,2)&gt;5</formula>
    </cfRule>
  </conditionalFormatting>
  <conditionalFormatting sqref="F13:F22 F24:F25">
    <cfRule type="expression" dxfId="614" priority="30">
      <formula>CELL("inhalt",F$8)=""</formula>
    </cfRule>
    <cfRule type="expression" dxfId="613" priority="31">
      <formula>WEEKDAY(F$8,2)&gt;5</formula>
    </cfRule>
  </conditionalFormatting>
  <conditionalFormatting sqref="F13:F22 F24:F25">
    <cfRule type="expression" dxfId="612" priority="29">
      <formula>WEEKDAY(F$8,2)&gt;5</formula>
    </cfRule>
  </conditionalFormatting>
  <conditionalFormatting sqref="G13:G22 G24:G25">
    <cfRule type="expression" dxfId="611" priority="27">
      <formula>CELL("inhalt",G$8)=""</formula>
    </cfRule>
  </conditionalFormatting>
  <conditionalFormatting sqref="G13:G22 G24:G25">
    <cfRule type="expression" dxfId="610" priority="28">
      <formula>WEEKDAY(G$8,2)&gt;5</formula>
    </cfRule>
  </conditionalFormatting>
  <conditionalFormatting sqref="E23:G23">
    <cfRule type="expression" dxfId="609" priority="26">
      <formula>CELL("inhalt",E$8)=""</formula>
    </cfRule>
  </conditionalFormatting>
  <conditionalFormatting sqref="E23:G23">
    <cfRule type="expression" dxfId="608" priority="25">
      <formula>CELL("inhalt",E$8)=""</formula>
    </cfRule>
  </conditionalFormatting>
  <conditionalFormatting sqref="E26:G26">
    <cfRule type="expression" dxfId="607" priority="24">
      <formula>CELL("inhalt",E$8)=""</formula>
    </cfRule>
  </conditionalFormatting>
  <conditionalFormatting sqref="E26:G26">
    <cfRule type="expression" dxfId="606" priority="23">
      <formula>CELL("inhalt",E$8)=""</formula>
    </cfRule>
  </conditionalFormatting>
  <conditionalFormatting sqref="D13:D22 D24:D25">
    <cfRule type="expression" dxfId="605" priority="21">
      <formula>CELL("inhalt",D$8)=""</formula>
    </cfRule>
    <cfRule type="expression" dxfId="604" priority="22">
      <formula>WEEKDAY(D$8,2)&gt;5</formula>
    </cfRule>
  </conditionalFormatting>
  <conditionalFormatting sqref="D13:D22 D24:D25">
    <cfRule type="expression" dxfId="603" priority="20">
      <formula>WEEKDAY(D$8,2)&gt;5</formula>
    </cfRule>
  </conditionalFormatting>
  <conditionalFormatting sqref="D23">
    <cfRule type="expression" dxfId="602" priority="19">
      <formula>CELL("inhalt",D$8)=""</formula>
    </cfRule>
  </conditionalFormatting>
  <conditionalFormatting sqref="D23">
    <cfRule type="expression" dxfId="601" priority="18">
      <formula>CELL("inhalt",D$8)=""</formula>
    </cfRule>
  </conditionalFormatting>
  <conditionalFormatting sqref="D26">
    <cfRule type="expression" dxfId="600" priority="17">
      <formula>CELL("inhalt",D$8)=""</formula>
    </cfRule>
  </conditionalFormatting>
  <conditionalFormatting sqref="D26">
    <cfRule type="expression" dxfId="599" priority="16">
      <formula>CELL("inhalt",D$8)=""</formula>
    </cfRule>
  </conditionalFormatting>
  <conditionalFormatting sqref="G13:G26">
    <cfRule type="expression" dxfId="598" priority="15">
      <formula>G$10="NB"</formula>
    </cfRule>
    <cfRule type="expression" dxfId="597" priority="35">
      <formula>OR(G$8="Sat",G$8="Sun")</formula>
    </cfRule>
  </conditionalFormatting>
  <conditionalFormatting sqref="H13:AM22 H24:AM25">
    <cfRule type="expression" dxfId="596" priority="12">
      <formula>CELL("inhalt",H$8)=""</formula>
    </cfRule>
  </conditionalFormatting>
  <conditionalFormatting sqref="H13:AM22 H24:AM25">
    <cfRule type="expression" dxfId="595" priority="13">
      <formula>WEEKDAY(H$8,2)&gt;5</formula>
    </cfRule>
  </conditionalFormatting>
  <conditionalFormatting sqref="H23:AM23">
    <cfRule type="expression" dxfId="594" priority="11">
      <formula>CELL("inhalt",H$8)=""</formula>
    </cfRule>
  </conditionalFormatting>
  <conditionalFormatting sqref="H23:AM23">
    <cfRule type="expression" dxfId="593" priority="10">
      <formula>CELL("inhalt",H$8)=""</formula>
    </cfRule>
  </conditionalFormatting>
  <conditionalFormatting sqref="H26:AM26">
    <cfRule type="expression" dxfId="592" priority="9">
      <formula>CELL("inhalt",H$8)=""</formula>
    </cfRule>
  </conditionalFormatting>
  <conditionalFormatting sqref="H26:AM26">
    <cfRule type="expression" dxfId="591" priority="8">
      <formula>CELL("inhalt",H$8)=""</formula>
    </cfRule>
  </conditionalFormatting>
  <conditionalFormatting sqref="H13:AM26">
    <cfRule type="expression" dxfId="590" priority="7">
      <formula>H$10="NB"</formula>
    </cfRule>
    <cfRule type="expression" dxfId="589" priority="14">
      <formula>OR(H$8="Sat",H$8="Sun")</formula>
    </cfRule>
  </conditionalFormatting>
  <conditionalFormatting sqref="G8">
    <cfRule type="expression" dxfId="588" priority="4">
      <formula>OR(G$8="Sat",G$8="Sun")</formula>
    </cfRule>
    <cfRule type="expression" dxfId="587" priority="5">
      <formula>G$10="NB"</formula>
    </cfRule>
  </conditionalFormatting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42"/>
  <sheetViews>
    <sheetView topLeftCell="K14" zoomScale="90" zoomScaleNormal="90" workbookViewId="0">
      <selection activeCell="Z20" sqref="Z20"/>
    </sheetView>
  </sheetViews>
  <sheetFormatPr baseColWidth="10" defaultRowHeight="15" x14ac:dyDescent="0.2"/>
  <cols>
    <col min="1" max="1" width="6" customWidth="1"/>
    <col min="2" max="2" width="13.5" customWidth="1"/>
    <col min="3" max="3" width="4" customWidth="1"/>
    <col min="4" max="14" width="6" customWidth="1"/>
    <col min="15" max="15" width="5.6640625" customWidth="1"/>
    <col min="16" max="39" width="6" customWidth="1"/>
    <col min="40" max="40" width="17.33203125" customWidth="1"/>
  </cols>
  <sheetData>
    <row r="1" spans="1:40" ht="19" x14ac:dyDescent="0.25">
      <c r="A1" s="12" t="s">
        <v>0</v>
      </c>
      <c r="B1" s="12"/>
      <c r="C1" s="13"/>
      <c r="D1" s="64">
        <f>(January!D1)</f>
        <v>0</v>
      </c>
      <c r="E1" s="13"/>
      <c r="F1" s="13"/>
      <c r="G1" s="13"/>
      <c r="H1" s="13"/>
      <c r="I1" s="13"/>
      <c r="J1" s="13"/>
      <c r="K1" s="13"/>
      <c r="L1" s="13"/>
      <c r="M1" s="12" t="s">
        <v>47</v>
      </c>
      <c r="P1" s="13"/>
      <c r="Q1" s="65">
        <f>(January!Q1)</f>
        <v>0</v>
      </c>
      <c r="R1" s="13"/>
      <c r="S1" s="13"/>
      <c r="T1" s="13"/>
      <c r="U1" s="13"/>
      <c r="V1" s="66" t="s">
        <v>45</v>
      </c>
      <c r="W1" s="66"/>
      <c r="X1" s="67">
        <f>(January!X1)</f>
        <v>0</v>
      </c>
      <c r="Y1" s="13"/>
      <c r="Z1" s="13"/>
      <c r="AB1" s="66" t="s">
        <v>46</v>
      </c>
      <c r="AC1" s="66"/>
      <c r="AD1" s="67">
        <f>(January!AD1)</f>
        <v>0</v>
      </c>
      <c r="AE1" s="13"/>
      <c r="AF1" s="13"/>
      <c r="AG1" s="13"/>
      <c r="AH1" s="13"/>
      <c r="AI1" s="13"/>
      <c r="AJ1" s="13"/>
      <c r="AK1" s="13"/>
      <c r="AL1" s="13"/>
      <c r="AM1" s="13"/>
    </row>
    <row r="2" spans="1:40" s="13" customFormat="1" ht="19" x14ac:dyDescent="0.25">
      <c r="A2" s="12"/>
      <c r="B2" s="12"/>
      <c r="D2" s="63"/>
      <c r="O2" s="12"/>
      <c r="Q2" s="14"/>
    </row>
    <row r="3" spans="1:40" ht="36" customHeight="1" x14ac:dyDescent="0.2">
      <c r="A3" s="92" t="s">
        <v>5</v>
      </c>
      <c r="B3" s="92"/>
      <c r="C3" s="122">
        <f>(January!C3)</f>
        <v>0</v>
      </c>
      <c r="D3" s="122"/>
      <c r="E3" s="122"/>
      <c r="F3" s="122"/>
      <c r="G3" s="122"/>
      <c r="H3" s="122"/>
      <c r="I3" s="122"/>
      <c r="J3" s="122"/>
      <c r="K3" s="13"/>
      <c r="L3" s="96" t="s">
        <v>23</v>
      </c>
      <c r="M3" s="96"/>
      <c r="N3" s="96"/>
      <c r="O3" s="123">
        <f>(January!O3)</f>
        <v>0</v>
      </c>
      <c r="P3" s="122"/>
      <c r="Q3" s="14"/>
      <c r="R3" s="14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</row>
    <row r="4" spans="1:40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</row>
    <row r="5" spans="1:40" ht="30" customHeight="1" x14ac:dyDescent="0.2">
      <c r="A5" s="13"/>
      <c r="B5" s="13"/>
      <c r="C5" s="13"/>
      <c r="D5" s="14" t="s">
        <v>10</v>
      </c>
      <c r="E5" s="90">
        <v>44621</v>
      </c>
      <c r="F5" s="90"/>
      <c r="G5" s="14"/>
      <c r="H5" s="14" t="s">
        <v>11</v>
      </c>
      <c r="I5" s="14"/>
      <c r="J5" s="91" t="s">
        <v>29</v>
      </c>
      <c r="K5" s="91"/>
      <c r="L5" s="13"/>
      <c r="M5" s="13"/>
      <c r="N5" s="13"/>
      <c r="O5" s="13" t="s">
        <v>19</v>
      </c>
      <c r="P5" s="13"/>
      <c r="Q5" s="39">
        <f>(January!Q5)</f>
        <v>0</v>
      </c>
      <c r="R5" s="15" t="s">
        <v>26</v>
      </c>
      <c r="S5" s="17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4"/>
    </row>
    <row r="6" spans="1:40" ht="10.5" customHeight="1" x14ac:dyDescent="0.2">
      <c r="A6" s="13"/>
      <c r="B6" s="13"/>
      <c r="C6" s="13"/>
      <c r="D6" s="13"/>
      <c r="E6" s="14"/>
      <c r="F6" s="58">
        <f>WEEKDAY(H6,1)</f>
        <v>3</v>
      </c>
      <c r="G6" s="13"/>
      <c r="H6" s="60">
        <f>+E5</f>
        <v>44621</v>
      </c>
      <c r="I6" s="13"/>
      <c r="J6" s="14"/>
      <c r="K6" s="14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4"/>
    </row>
    <row r="7" spans="1:40" x14ac:dyDescent="0.2">
      <c r="A7" s="13"/>
      <c r="B7" s="13"/>
      <c r="C7" s="13"/>
      <c r="D7" s="13" t="s">
        <v>1</v>
      </c>
      <c r="E7" s="13"/>
      <c r="F7" s="13"/>
      <c r="G7" s="13"/>
      <c r="H7" s="13"/>
      <c r="I7" s="13"/>
      <c r="J7" s="13"/>
      <c r="K7" s="13" t="s">
        <v>6</v>
      </c>
      <c r="L7" s="13"/>
      <c r="M7" s="13"/>
      <c r="N7" s="13"/>
      <c r="O7" s="13"/>
      <c r="P7" s="13"/>
      <c r="Q7" s="13"/>
      <c r="R7" s="13" t="s">
        <v>7</v>
      </c>
      <c r="S7" s="13"/>
      <c r="T7" s="13"/>
      <c r="U7" s="13"/>
      <c r="V7" s="13"/>
      <c r="W7" s="13"/>
      <c r="X7" s="13"/>
      <c r="Y7" s="13" t="s">
        <v>8</v>
      </c>
      <c r="Z7" s="13"/>
      <c r="AA7" s="13"/>
      <c r="AB7" s="13"/>
      <c r="AC7" s="13"/>
      <c r="AD7" s="13"/>
      <c r="AE7" s="13"/>
      <c r="AF7" s="13" t="s">
        <v>9</v>
      </c>
      <c r="AG7" s="13"/>
      <c r="AH7" s="13"/>
      <c r="AI7" s="13"/>
      <c r="AJ7" s="13"/>
      <c r="AK7" s="13"/>
      <c r="AL7" s="13"/>
      <c r="AM7" s="13" t="s">
        <v>44</v>
      </c>
      <c r="AN7" s="14"/>
    </row>
    <row r="8" spans="1:40" x14ac:dyDescent="0.2">
      <c r="A8" s="109" t="s">
        <v>2</v>
      </c>
      <c r="B8" s="110"/>
      <c r="C8" s="14"/>
      <c r="D8" s="56" t="str">
        <f>IF($F6=1,"Sun","")</f>
        <v/>
      </c>
      <c r="E8" s="56" t="str">
        <f>IF($F6=2,"Mo",IF(D8="","","Mo"))</f>
        <v/>
      </c>
      <c r="F8" s="56" t="str">
        <f>IF($F6=3,"Tue",IF(E8="","","Tue"))</f>
        <v>Tue</v>
      </c>
      <c r="G8" s="56" t="str">
        <f>IF($F6=4,"Wed",IF(F8="","","Wed"))</f>
        <v>Wed</v>
      </c>
      <c r="H8" s="56" t="str">
        <f>IF($F6=5,"Thu",IF(G8="","","Thu"))</f>
        <v>Thu</v>
      </c>
      <c r="I8" s="56" t="str">
        <f>IF($F6=6,"Fri",IF(H8="","","Fri"))</f>
        <v>Fri</v>
      </c>
      <c r="J8" s="56" t="str">
        <f>IF($F6=7,"Sat",IF(I8="","","Sat"))</f>
        <v>Sat</v>
      </c>
      <c r="K8" s="56" t="str">
        <f>IF(WEEKDAY(1+J9+$H6,2)=1,"Sun",IF(WEEKDAY(1+J9+$H6,2)=2,"Mo",IF(WEEKDAY(1+J9+$H6,2)=3,"Tue",IF(WEEKDAY(1+J9+$H6,2)=4,"Wed",IF(WEEKDAY(1+J9+$H6,2)=5,"Thu",IF(WEEKDAY(1+J9+$H6,2)=6,"Fri","Sat"))))))</f>
        <v>Sun</v>
      </c>
      <c r="L8" s="56" t="str">
        <f t="shared" ref="L8:AH8" si="0">IF(WEEKDAY(1+K9+$H6,2)=1,"Sun",IF(WEEKDAY(1+K9+$H6,2)=2,"Mo",IF(WEEKDAY(1+K9+$H6,2)=3,"Tue",IF(WEEKDAY(1+K9+$H6,2)=4,"Wed",IF(WEEKDAY(1+K9+$H6,2)=5,"Thu",IF(WEEKDAY(1+K9+$H6,2)=6,"Fri","Sat"))))))</f>
        <v>Mo</v>
      </c>
      <c r="M8" s="56" t="str">
        <f t="shared" si="0"/>
        <v>Tue</v>
      </c>
      <c r="N8" s="56" t="str">
        <f t="shared" si="0"/>
        <v>Wed</v>
      </c>
      <c r="O8" s="56" t="str">
        <f t="shared" si="0"/>
        <v>Thu</v>
      </c>
      <c r="P8" s="56" t="str">
        <f t="shared" si="0"/>
        <v>Fri</v>
      </c>
      <c r="Q8" s="56" t="str">
        <f t="shared" si="0"/>
        <v>Sat</v>
      </c>
      <c r="R8" s="56" t="str">
        <f t="shared" si="0"/>
        <v>Sun</v>
      </c>
      <c r="S8" s="56" t="str">
        <f t="shared" si="0"/>
        <v>Mo</v>
      </c>
      <c r="T8" s="56" t="str">
        <f t="shared" si="0"/>
        <v>Tue</v>
      </c>
      <c r="U8" s="56" t="str">
        <f t="shared" si="0"/>
        <v>Wed</v>
      </c>
      <c r="V8" s="56" t="str">
        <f t="shared" si="0"/>
        <v>Thu</v>
      </c>
      <c r="W8" s="56" t="str">
        <f t="shared" si="0"/>
        <v>Fri</v>
      </c>
      <c r="X8" s="56" t="str">
        <f t="shared" si="0"/>
        <v>Sat</v>
      </c>
      <c r="Y8" s="56" t="str">
        <f t="shared" si="0"/>
        <v>Sun</v>
      </c>
      <c r="Z8" s="56" t="str">
        <f t="shared" si="0"/>
        <v>Mo</v>
      </c>
      <c r="AA8" s="56" t="str">
        <f t="shared" si="0"/>
        <v>Tue</v>
      </c>
      <c r="AB8" s="56" t="str">
        <f t="shared" si="0"/>
        <v>Wed</v>
      </c>
      <c r="AC8" s="56" t="str">
        <f t="shared" si="0"/>
        <v>Thu</v>
      </c>
      <c r="AD8" s="56" t="str">
        <f t="shared" si="0"/>
        <v>Fri</v>
      </c>
      <c r="AE8" s="56" t="str">
        <f t="shared" si="0"/>
        <v>Sat</v>
      </c>
      <c r="AF8" s="56" t="str">
        <f t="shared" si="0"/>
        <v>Sun</v>
      </c>
      <c r="AG8" s="56" t="str">
        <f t="shared" si="0"/>
        <v>Mo</v>
      </c>
      <c r="AH8" s="56" t="str">
        <f t="shared" si="0"/>
        <v>Tue</v>
      </c>
      <c r="AI8" s="56" t="str">
        <f>IF(AH9="","",IF(1+AH9&gt;=32,"",IF(WEEKDAY(1+AH9+$H6,2)=1,"Sun",IF(WEEKDAY(1+AH9+$H6,2)=2,"Mo",IF(WEEKDAY(1+AH9+$H6,2)=3,"Tue",IF(WEEKDAY(1+AH9+$H6,2)=4,"Wed",IF(WEEKDAY(1+AH9+$H6,2)=5,"Thu",IF(WEEKDAY(1+AH9+$H6,2)=6,"Fri","Sat"))))))))</f>
        <v>Wed</v>
      </c>
      <c r="AJ8" s="56" t="str">
        <f t="shared" ref="AJ8:AL8" si="1">IF(AI9="","",IF(1+AI9&gt;=32,"",IF(WEEKDAY(1+AI9+$H6,2)=1,"Sun",IF(WEEKDAY(1+AI9+$H6,2)=2,"Mo",IF(WEEKDAY(1+AI9+$H6,2)=3,"Tue",IF(WEEKDAY(1+AI9+$H6,2)=4,"Wed",IF(WEEKDAY(1+AI9+$H6,2)=5,"Thu",IF(WEEKDAY(1+AI9+$H6,2)=6,"Fri","Sat"))))))))</f>
        <v>Thu</v>
      </c>
      <c r="AK8" s="56" t="str">
        <f t="shared" si="1"/>
        <v/>
      </c>
      <c r="AL8" s="56" t="str">
        <f t="shared" si="1"/>
        <v/>
      </c>
      <c r="AM8" s="56" t="str">
        <f t="shared" ref="AM8" si="2">IF(AL9="","",IF(1+AL9&gt;=32,"",IF(WEEKDAY(1+AL9+$H6,2)=1,"Sun",IF(WEEKDAY(1+AL9+$H6,2)=2,"Mo",IF(WEEKDAY(1+AL9+$H6,2)=3,"Tue",IF(WEEKDAY(1+AL9+$H6,2)=4,"Wed",IF(WEEKDAY(1+AL9+$H6,2)=5,"Thu",IF(WEEKDAY(1+AL9+$H6,2)=6,"Fri","Sat"))))))))</f>
        <v/>
      </c>
      <c r="AN8" s="14"/>
    </row>
    <row r="9" spans="1:40" ht="26.25" customHeight="1" x14ac:dyDescent="0.2">
      <c r="A9" s="109" t="s">
        <v>3</v>
      </c>
      <c r="B9" s="110"/>
      <c r="C9" s="14"/>
      <c r="D9" s="57" t="str">
        <f>IF(F6=1,1,"")</f>
        <v/>
      </c>
      <c r="E9" s="57" t="str">
        <f>IF(F6=2,1,IF(D9="","",D9+1))</f>
        <v/>
      </c>
      <c r="F9" s="57">
        <f>IF(F6=3,1,IF(E9="","",E9+1))</f>
        <v>1</v>
      </c>
      <c r="G9" s="57">
        <f>IF(F6=4,1,IF(F9="","",F9+1))</f>
        <v>2</v>
      </c>
      <c r="H9" s="57">
        <f>IF(F6=5,1,IF(G9="","",G9+1))</f>
        <v>3</v>
      </c>
      <c r="I9" s="57">
        <f>IF(F6=6,1,IF(H9="","",H9+1))</f>
        <v>4</v>
      </c>
      <c r="J9" s="57">
        <f>IF(F6=7,1,IF(I9="","",I9+1))</f>
        <v>5</v>
      </c>
      <c r="K9" s="57">
        <f>1+J9</f>
        <v>6</v>
      </c>
      <c r="L9" s="57">
        <f t="shared" ref="L9:AG9" si="3">1+K9</f>
        <v>7</v>
      </c>
      <c r="M9" s="57">
        <f t="shared" si="3"/>
        <v>8</v>
      </c>
      <c r="N9" s="57">
        <f t="shared" si="3"/>
        <v>9</v>
      </c>
      <c r="O9" s="57">
        <f t="shared" si="3"/>
        <v>10</v>
      </c>
      <c r="P9" s="57">
        <f t="shared" si="3"/>
        <v>11</v>
      </c>
      <c r="Q9" s="57">
        <f t="shared" si="3"/>
        <v>12</v>
      </c>
      <c r="R9" s="57">
        <f t="shared" si="3"/>
        <v>13</v>
      </c>
      <c r="S9" s="57">
        <f t="shared" si="3"/>
        <v>14</v>
      </c>
      <c r="T9" s="57">
        <f t="shared" si="3"/>
        <v>15</v>
      </c>
      <c r="U9" s="57">
        <f t="shared" si="3"/>
        <v>16</v>
      </c>
      <c r="V9" s="57">
        <f t="shared" si="3"/>
        <v>17</v>
      </c>
      <c r="W9" s="57">
        <f t="shared" si="3"/>
        <v>18</v>
      </c>
      <c r="X9" s="57">
        <f t="shared" si="3"/>
        <v>19</v>
      </c>
      <c r="Y9" s="57">
        <f t="shared" si="3"/>
        <v>20</v>
      </c>
      <c r="Z9" s="57">
        <f t="shared" si="3"/>
        <v>21</v>
      </c>
      <c r="AA9" s="57">
        <f t="shared" si="3"/>
        <v>22</v>
      </c>
      <c r="AB9" s="57">
        <f t="shared" si="3"/>
        <v>23</v>
      </c>
      <c r="AC9" s="57">
        <f t="shared" si="3"/>
        <v>24</v>
      </c>
      <c r="AD9" s="57">
        <f t="shared" si="3"/>
        <v>25</v>
      </c>
      <c r="AE9" s="57">
        <f t="shared" si="3"/>
        <v>26</v>
      </c>
      <c r="AF9" s="57">
        <f t="shared" si="3"/>
        <v>27</v>
      </c>
      <c r="AG9" s="57">
        <f t="shared" si="3"/>
        <v>28</v>
      </c>
      <c r="AH9" s="57">
        <f>IF(1+AG9&gt;=32,"",1+AG9)</f>
        <v>29</v>
      </c>
      <c r="AI9" s="57">
        <f>IF(AH9="","",IF(1+AH9&gt;=32,"",1+AH9))</f>
        <v>30</v>
      </c>
      <c r="AJ9" s="57">
        <f>IF(AI9="","",IF(1+AI9&gt;=32,"",1+AI9))</f>
        <v>31</v>
      </c>
      <c r="AK9" s="57" t="str">
        <f>IF(AJ9="","",IF(1+AJ9&gt;=32,"",1+AJ9))</f>
        <v/>
      </c>
      <c r="AL9" s="57" t="str">
        <f>IF(AK9="","",IF(1+AK9&gt;=32,"",1+AK9))</f>
        <v/>
      </c>
      <c r="AM9" s="57" t="str">
        <f>IF(AL9="","",IF(1+AL9&gt;=32,"",1+AL9))</f>
        <v/>
      </c>
      <c r="AN9" s="14"/>
    </row>
    <row r="10" spans="1:40" ht="69" customHeight="1" x14ac:dyDescent="0.2">
      <c r="A10" s="111" t="s">
        <v>41</v>
      </c>
      <c r="B10" s="112"/>
      <c r="C10" s="14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14"/>
    </row>
    <row r="11" spans="1:40" ht="16.5" customHeight="1" x14ac:dyDescent="0.2">
      <c r="A11" s="14"/>
      <c r="B11" s="18"/>
      <c r="C11" s="1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ht="21.75" customHeight="1" x14ac:dyDescent="0.2">
      <c r="A12" s="51" t="s">
        <v>15</v>
      </c>
      <c r="B12" s="51" t="s">
        <v>14</v>
      </c>
      <c r="C12" s="16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23"/>
      <c r="AN12" s="14" t="s">
        <v>4</v>
      </c>
    </row>
    <row r="13" spans="1:40" ht="32.25" customHeight="1" x14ac:dyDescent="0.2">
      <c r="A13" s="9" t="s">
        <v>15</v>
      </c>
      <c r="B13" s="32"/>
      <c r="C13" s="10" t="s">
        <v>13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2">
        <f>SUM(D13:AM13)</f>
        <v>0</v>
      </c>
    </row>
    <row r="14" spans="1:40" ht="32.25" customHeight="1" x14ac:dyDescent="0.2">
      <c r="A14" s="2" t="s">
        <v>15</v>
      </c>
      <c r="B14" s="50"/>
      <c r="C14" s="2" t="s">
        <v>13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2">
        <f t="shared" ref="AN14:AN26" si="4">SUM(D14:AM14)</f>
        <v>0</v>
      </c>
    </row>
    <row r="15" spans="1:40" ht="32.25" customHeight="1" x14ac:dyDescent="0.2">
      <c r="A15" s="9" t="s">
        <v>15</v>
      </c>
      <c r="B15" s="32"/>
      <c r="C15" s="10" t="s">
        <v>13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2">
        <f t="shared" si="4"/>
        <v>0</v>
      </c>
    </row>
    <row r="16" spans="1:40" ht="32.25" customHeight="1" x14ac:dyDescent="0.2">
      <c r="A16" s="2" t="s">
        <v>15</v>
      </c>
      <c r="B16" s="50"/>
      <c r="C16" s="2" t="s">
        <v>13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2">
        <f t="shared" si="4"/>
        <v>0</v>
      </c>
    </row>
    <row r="17" spans="1:40" ht="32.25" customHeight="1" x14ac:dyDescent="0.2">
      <c r="A17" s="9" t="s">
        <v>15</v>
      </c>
      <c r="B17" s="32"/>
      <c r="C17" s="10" t="s">
        <v>13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2">
        <f t="shared" si="4"/>
        <v>0</v>
      </c>
    </row>
    <row r="18" spans="1:40" ht="32.25" customHeight="1" x14ac:dyDescent="0.2">
      <c r="A18" s="2" t="s">
        <v>15</v>
      </c>
      <c r="B18" s="50"/>
      <c r="C18" s="2" t="s">
        <v>13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2">
        <f t="shared" si="4"/>
        <v>0</v>
      </c>
    </row>
    <row r="19" spans="1:40" ht="32.25" customHeight="1" x14ac:dyDescent="0.2">
      <c r="A19" s="9" t="s">
        <v>15</v>
      </c>
      <c r="B19" s="32"/>
      <c r="C19" s="10" t="s">
        <v>13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2">
        <f t="shared" si="4"/>
        <v>0</v>
      </c>
    </row>
    <row r="20" spans="1:40" ht="32.25" customHeight="1" x14ac:dyDescent="0.2">
      <c r="A20" s="2" t="s">
        <v>15</v>
      </c>
      <c r="B20" s="50"/>
      <c r="C20" s="2" t="s">
        <v>13</v>
      </c>
      <c r="D20" s="34"/>
      <c r="E20" s="34"/>
      <c r="F20" s="34"/>
      <c r="G20" s="34"/>
      <c r="H20" s="34"/>
      <c r="I20" s="34"/>
      <c r="J20" s="34"/>
      <c r="K20" s="32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2">
        <f t="shared" si="4"/>
        <v>0</v>
      </c>
    </row>
    <row r="21" spans="1:40" ht="32.25" customHeight="1" x14ac:dyDescent="0.2">
      <c r="A21" s="9" t="s">
        <v>15</v>
      </c>
      <c r="B21" s="32"/>
      <c r="C21" s="10" t="s">
        <v>13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2">
        <f t="shared" si="4"/>
        <v>0</v>
      </c>
    </row>
    <row r="22" spans="1:40" ht="32.25" customHeight="1" thickBot="1" x14ac:dyDescent="0.25">
      <c r="A22" s="2" t="s">
        <v>15</v>
      </c>
      <c r="B22" s="50"/>
      <c r="C22" s="2" t="s">
        <v>13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2">
        <f t="shared" si="4"/>
        <v>0</v>
      </c>
    </row>
    <row r="23" spans="1:40" ht="30" customHeight="1" thickBot="1" x14ac:dyDescent="0.25">
      <c r="A23" s="6" t="s">
        <v>16</v>
      </c>
      <c r="B23" s="6"/>
      <c r="C23" s="2" t="s">
        <v>13</v>
      </c>
      <c r="D23" s="7">
        <f t="shared" ref="D23:AL23" si="5">SUM(D13:D22)</f>
        <v>0</v>
      </c>
      <c r="E23" s="7">
        <f t="shared" si="5"/>
        <v>0</v>
      </c>
      <c r="F23" s="7">
        <f t="shared" si="5"/>
        <v>0</v>
      </c>
      <c r="G23" s="7">
        <f t="shared" si="5"/>
        <v>0</v>
      </c>
      <c r="H23" s="7">
        <f t="shared" si="5"/>
        <v>0</v>
      </c>
      <c r="I23" s="7">
        <f t="shared" si="5"/>
        <v>0</v>
      </c>
      <c r="J23" s="7">
        <f t="shared" si="5"/>
        <v>0</v>
      </c>
      <c r="K23" s="7">
        <f t="shared" si="5"/>
        <v>0</v>
      </c>
      <c r="L23" s="7">
        <f t="shared" si="5"/>
        <v>0</v>
      </c>
      <c r="M23" s="7">
        <f t="shared" si="5"/>
        <v>0</v>
      </c>
      <c r="N23" s="7">
        <f t="shared" si="5"/>
        <v>0</v>
      </c>
      <c r="O23" s="7">
        <f t="shared" si="5"/>
        <v>0</v>
      </c>
      <c r="P23" s="7">
        <f t="shared" si="5"/>
        <v>0</v>
      </c>
      <c r="Q23" s="7">
        <f t="shared" si="5"/>
        <v>0</v>
      </c>
      <c r="R23" s="7">
        <f t="shared" si="5"/>
        <v>0</v>
      </c>
      <c r="S23" s="7">
        <f t="shared" si="5"/>
        <v>0</v>
      </c>
      <c r="T23" s="7">
        <f t="shared" si="5"/>
        <v>0</v>
      </c>
      <c r="U23" s="7">
        <f t="shared" si="5"/>
        <v>0</v>
      </c>
      <c r="V23" s="7">
        <f t="shared" si="5"/>
        <v>0</v>
      </c>
      <c r="W23" s="7">
        <f t="shared" si="5"/>
        <v>0</v>
      </c>
      <c r="X23" s="7">
        <f t="shared" si="5"/>
        <v>0</v>
      </c>
      <c r="Y23" s="7">
        <f t="shared" si="5"/>
        <v>0</v>
      </c>
      <c r="Z23" s="7">
        <f t="shared" si="5"/>
        <v>0</v>
      </c>
      <c r="AA23" s="7">
        <f t="shared" si="5"/>
        <v>0</v>
      </c>
      <c r="AB23" s="7">
        <f t="shared" si="5"/>
        <v>0</v>
      </c>
      <c r="AC23" s="7">
        <f t="shared" si="5"/>
        <v>0</v>
      </c>
      <c r="AD23" s="7">
        <f t="shared" si="5"/>
        <v>0</v>
      </c>
      <c r="AE23" s="7">
        <f t="shared" si="5"/>
        <v>0</v>
      </c>
      <c r="AF23" s="7">
        <f t="shared" si="5"/>
        <v>0</v>
      </c>
      <c r="AG23" s="7">
        <f t="shared" si="5"/>
        <v>0</v>
      </c>
      <c r="AH23" s="7">
        <f t="shared" si="5"/>
        <v>0</v>
      </c>
      <c r="AI23" s="7">
        <f t="shared" si="5"/>
        <v>0</v>
      </c>
      <c r="AJ23" s="7">
        <f t="shared" si="5"/>
        <v>0</v>
      </c>
      <c r="AK23" s="7">
        <f t="shared" si="5"/>
        <v>0</v>
      </c>
      <c r="AL23" s="7">
        <f t="shared" si="5"/>
        <v>0</v>
      </c>
      <c r="AM23" s="7"/>
      <c r="AN23" s="7">
        <f t="shared" si="4"/>
        <v>0</v>
      </c>
    </row>
    <row r="24" spans="1:40" ht="30" customHeight="1" x14ac:dyDescent="0.2">
      <c r="A24" s="49" t="s">
        <v>40</v>
      </c>
      <c r="B24" s="5"/>
      <c r="C24" s="2" t="s">
        <v>13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61"/>
      <c r="AN24" s="2">
        <f t="shared" si="4"/>
        <v>0</v>
      </c>
    </row>
    <row r="25" spans="1:40" ht="30" customHeight="1" thickBot="1" x14ac:dyDescent="0.25">
      <c r="A25" s="3" t="s">
        <v>22</v>
      </c>
      <c r="B25" s="3"/>
      <c r="C25" s="2" t="s">
        <v>13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2">
        <f t="shared" si="4"/>
        <v>0</v>
      </c>
    </row>
    <row r="26" spans="1:40" ht="30" customHeight="1" thickTop="1" x14ac:dyDescent="0.2">
      <c r="A26" s="4" t="s">
        <v>18</v>
      </c>
      <c r="B26" s="4"/>
      <c r="C26" s="2" t="s">
        <v>13</v>
      </c>
      <c r="D26" s="8">
        <f t="shared" ref="D26:AL26" si="6">SUM(D23:D25)</f>
        <v>0</v>
      </c>
      <c r="E26" s="8">
        <f t="shared" si="6"/>
        <v>0</v>
      </c>
      <c r="F26" s="8">
        <f t="shared" si="6"/>
        <v>0</v>
      </c>
      <c r="G26" s="8">
        <f t="shared" si="6"/>
        <v>0</v>
      </c>
      <c r="H26" s="8">
        <f t="shared" si="6"/>
        <v>0</v>
      </c>
      <c r="I26" s="8">
        <f t="shared" si="6"/>
        <v>0</v>
      </c>
      <c r="J26" s="8">
        <f t="shared" si="6"/>
        <v>0</v>
      </c>
      <c r="K26" s="8">
        <f t="shared" si="6"/>
        <v>0</v>
      </c>
      <c r="L26" s="8">
        <f t="shared" si="6"/>
        <v>0</v>
      </c>
      <c r="M26" s="8">
        <f t="shared" si="6"/>
        <v>0</v>
      </c>
      <c r="N26" s="8">
        <f t="shared" si="6"/>
        <v>0</v>
      </c>
      <c r="O26" s="8">
        <f t="shared" si="6"/>
        <v>0</v>
      </c>
      <c r="P26" s="8">
        <f t="shared" si="6"/>
        <v>0</v>
      </c>
      <c r="Q26" s="8">
        <f t="shared" si="6"/>
        <v>0</v>
      </c>
      <c r="R26" s="8">
        <f t="shared" si="6"/>
        <v>0</v>
      </c>
      <c r="S26" s="8">
        <f t="shared" si="6"/>
        <v>0</v>
      </c>
      <c r="T26" s="8">
        <f t="shared" si="6"/>
        <v>0</v>
      </c>
      <c r="U26" s="8">
        <f t="shared" si="6"/>
        <v>0</v>
      </c>
      <c r="V26" s="8">
        <f t="shared" si="6"/>
        <v>0</v>
      </c>
      <c r="W26" s="8">
        <f t="shared" si="6"/>
        <v>0</v>
      </c>
      <c r="X26" s="8">
        <f t="shared" si="6"/>
        <v>0</v>
      </c>
      <c r="Y26" s="8">
        <f t="shared" si="6"/>
        <v>0</v>
      </c>
      <c r="Z26" s="8">
        <f t="shared" si="6"/>
        <v>0</v>
      </c>
      <c r="AA26" s="8">
        <f t="shared" si="6"/>
        <v>0</v>
      </c>
      <c r="AB26" s="8">
        <f t="shared" si="6"/>
        <v>0</v>
      </c>
      <c r="AC26" s="8">
        <f t="shared" si="6"/>
        <v>0</v>
      </c>
      <c r="AD26" s="8">
        <f t="shared" si="6"/>
        <v>0</v>
      </c>
      <c r="AE26" s="8">
        <f t="shared" si="6"/>
        <v>0</v>
      </c>
      <c r="AF26" s="8">
        <f t="shared" si="6"/>
        <v>0</v>
      </c>
      <c r="AG26" s="8">
        <f t="shared" si="6"/>
        <v>0</v>
      </c>
      <c r="AH26" s="8">
        <f t="shared" si="6"/>
        <v>0</v>
      </c>
      <c r="AI26" s="8">
        <f t="shared" si="6"/>
        <v>0</v>
      </c>
      <c r="AJ26" s="8">
        <f t="shared" si="6"/>
        <v>0</v>
      </c>
      <c r="AK26" s="8">
        <f t="shared" si="6"/>
        <v>0</v>
      </c>
      <c r="AL26" s="8">
        <f t="shared" si="6"/>
        <v>0</v>
      </c>
      <c r="AM26" s="8"/>
      <c r="AN26" s="8">
        <f t="shared" si="4"/>
        <v>0</v>
      </c>
    </row>
    <row r="27" spans="1:40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4"/>
    </row>
    <row r="28" spans="1:40" ht="46.5" customHeight="1" x14ac:dyDescent="0.2">
      <c r="A28" s="92" t="s">
        <v>19</v>
      </c>
      <c r="B28" s="92"/>
      <c r="C28" s="88"/>
      <c r="D28" s="89"/>
      <c r="E28" s="89"/>
      <c r="F28" s="89"/>
      <c r="G28" s="89"/>
      <c r="H28" s="96" t="s">
        <v>20</v>
      </c>
      <c r="I28" s="92"/>
      <c r="J28" s="88"/>
      <c r="K28" s="89"/>
      <c r="L28" s="89"/>
      <c r="M28" s="89"/>
      <c r="N28" s="89"/>
      <c r="O28" s="89"/>
      <c r="P28" s="89"/>
      <c r="Q28" s="13"/>
      <c r="R28" s="96" t="s">
        <v>12</v>
      </c>
      <c r="S28" s="96"/>
      <c r="T28" s="96"/>
      <c r="U28" s="96"/>
      <c r="V28" s="88"/>
      <c r="W28" s="89"/>
      <c r="X28" s="89"/>
      <c r="Y28" s="89"/>
      <c r="Z28" s="89"/>
      <c r="AA28" s="92" t="s">
        <v>20</v>
      </c>
      <c r="AB28" s="92"/>
      <c r="AC28" s="88"/>
      <c r="AD28" s="89"/>
      <c r="AE28" s="89"/>
      <c r="AF28" s="89"/>
      <c r="AG28" s="89"/>
      <c r="AH28" s="89"/>
      <c r="AI28" s="89"/>
      <c r="AJ28" s="13"/>
      <c r="AK28" s="13"/>
      <c r="AL28" s="13"/>
      <c r="AM28" s="13"/>
      <c r="AN28" s="14"/>
    </row>
    <row r="29" spans="1:40" ht="36" customHeight="1" x14ac:dyDescent="0.2">
      <c r="A29" s="92" t="s">
        <v>27</v>
      </c>
      <c r="B29" s="92"/>
      <c r="C29" s="97"/>
      <c r="D29" s="98"/>
      <c r="E29" s="98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96" t="s">
        <v>27</v>
      </c>
      <c r="S29" s="96"/>
      <c r="T29" s="96"/>
      <c r="U29" s="96"/>
      <c r="V29" s="97"/>
      <c r="W29" s="98"/>
      <c r="X29" s="98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4"/>
    </row>
    <row r="30" spans="1:40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5"/>
    </row>
    <row r="31" spans="1:40" ht="18.75" customHeight="1" x14ac:dyDescent="0.2">
      <c r="A31" s="124" t="s">
        <v>21</v>
      </c>
      <c r="B31" s="125"/>
      <c r="C31" s="125"/>
      <c r="D31" s="126"/>
      <c r="E31" s="99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1"/>
    </row>
    <row r="32" spans="1:40" ht="18.75" customHeight="1" x14ac:dyDescent="0.2">
      <c r="A32" s="127"/>
      <c r="B32" s="128"/>
      <c r="C32" s="128"/>
      <c r="D32" s="129"/>
      <c r="E32" s="102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4"/>
    </row>
    <row r="33" spans="1:40" ht="18.75" customHeight="1" x14ac:dyDescent="0.2">
      <c r="A33" s="127"/>
      <c r="B33" s="128"/>
      <c r="C33" s="128"/>
      <c r="D33" s="129"/>
      <c r="E33" s="102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4"/>
    </row>
    <row r="34" spans="1:40" ht="18.75" customHeight="1" x14ac:dyDescent="0.2">
      <c r="A34" s="127"/>
      <c r="B34" s="128"/>
      <c r="C34" s="128"/>
      <c r="D34" s="129"/>
      <c r="E34" s="102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4"/>
    </row>
    <row r="35" spans="1:40" ht="18.75" customHeight="1" x14ac:dyDescent="0.2">
      <c r="A35" s="127"/>
      <c r="B35" s="128"/>
      <c r="C35" s="128"/>
      <c r="D35" s="129"/>
      <c r="E35" s="102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4"/>
    </row>
    <row r="36" spans="1:40" ht="18.75" customHeight="1" x14ac:dyDescent="0.2">
      <c r="A36" s="130"/>
      <c r="B36" s="131"/>
      <c r="C36" s="131"/>
      <c r="D36" s="132"/>
      <c r="E36" s="105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7"/>
    </row>
    <row r="37" spans="1:40" ht="7.5" customHeight="1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ht="29.25" customHeight="1" x14ac:dyDescent="0.2">
      <c r="A38" s="93" t="s">
        <v>43</v>
      </c>
      <c r="B38" s="94"/>
      <c r="C38" s="94"/>
      <c r="D38" s="94"/>
      <c r="E38" s="95"/>
      <c r="F38" s="88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</row>
    <row r="39" spans="1:40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</sheetData>
  <sheetProtection sheet="1" objects="1" scenarios="1"/>
  <mergeCells count="25">
    <mergeCell ref="A31:D36"/>
    <mergeCell ref="A38:E38"/>
    <mergeCell ref="A29:B29"/>
    <mergeCell ref="C29:E29"/>
    <mergeCell ref="R29:U29"/>
    <mergeCell ref="A28:B28"/>
    <mergeCell ref="C28:G28"/>
    <mergeCell ref="H28:I28"/>
    <mergeCell ref="J28:P28"/>
    <mergeCell ref="R28:U28"/>
    <mergeCell ref="L3:N3"/>
    <mergeCell ref="O3:P3"/>
    <mergeCell ref="E5:F5"/>
    <mergeCell ref="J5:K5"/>
    <mergeCell ref="F38:AN38"/>
    <mergeCell ref="AA28:AB28"/>
    <mergeCell ref="AC28:AI28"/>
    <mergeCell ref="E31:AN36"/>
    <mergeCell ref="V29:X29"/>
    <mergeCell ref="V28:Z28"/>
    <mergeCell ref="A8:B8"/>
    <mergeCell ref="A9:B9"/>
    <mergeCell ref="A10:B10"/>
    <mergeCell ref="A3:B3"/>
    <mergeCell ref="C3:J3"/>
  </mergeCells>
  <conditionalFormatting sqref="G23">
    <cfRule type="expression" dxfId="586" priority="41">
      <formula>CELL("inhalt",G$8)=""</formula>
    </cfRule>
  </conditionalFormatting>
  <conditionalFormatting sqref="G23">
    <cfRule type="expression" dxfId="585" priority="40">
      <formula>CELL("inhalt",G$8)=""</formula>
    </cfRule>
  </conditionalFormatting>
  <conditionalFormatting sqref="G26">
    <cfRule type="expression" dxfId="584" priority="39">
      <formula>CELL("inhalt",G$8)=""</formula>
    </cfRule>
  </conditionalFormatting>
  <conditionalFormatting sqref="G26">
    <cfRule type="expression" dxfId="583" priority="38">
      <formula>CELL("inhalt",G$8)=""</formula>
    </cfRule>
  </conditionalFormatting>
  <conditionalFormatting sqref="H13:AM22 H24:AM25">
    <cfRule type="expression" dxfId="582" priority="28">
      <formula>WEEKDAY(H$8,2)&gt;5</formula>
    </cfRule>
  </conditionalFormatting>
  <conditionalFormatting sqref="H13:AM22 H24:AM25">
    <cfRule type="expression" dxfId="581" priority="27">
      <formula>CELL("inhalt",H$8)=""</formula>
    </cfRule>
  </conditionalFormatting>
  <conditionalFormatting sqref="G9:G10">
    <cfRule type="expression" dxfId="580" priority="71">
      <formula>CELL("inhalt",G$8)=""</formula>
    </cfRule>
  </conditionalFormatting>
  <conditionalFormatting sqref="G9:G10">
    <cfRule type="expression" dxfId="579" priority="70">
      <formula>G$10="NB"</formula>
    </cfRule>
    <cfRule type="expression" dxfId="578" priority="72">
      <formula>OR(G$8="Sat",G$8="Sun")</formula>
    </cfRule>
  </conditionalFormatting>
  <conditionalFormatting sqref="H9:AM10">
    <cfRule type="expression" dxfId="577" priority="67">
      <formula>CELL("inhalt",H$8)=""</formula>
    </cfRule>
  </conditionalFormatting>
  <conditionalFormatting sqref="H9:AM10">
    <cfRule type="expression" dxfId="576" priority="66">
      <formula>H$10="NB"</formula>
    </cfRule>
    <cfRule type="expression" dxfId="575" priority="68">
      <formula>OR(H$8="Sat",H$8="Sun")</formula>
    </cfRule>
  </conditionalFormatting>
  <conditionalFormatting sqref="H8:AM8">
    <cfRule type="expression" dxfId="574" priority="64">
      <formula>CELL("inhalt",H$8)=""</formula>
    </cfRule>
  </conditionalFormatting>
  <conditionalFormatting sqref="H8:AM8">
    <cfRule type="expression" dxfId="573" priority="62">
      <formula>OR(H$8="Sat",H$8="Sun")</formula>
    </cfRule>
    <cfRule type="expression" dxfId="572" priority="63">
      <formula>H$10="NB"</formula>
    </cfRule>
  </conditionalFormatting>
  <conditionalFormatting sqref="D9:F10">
    <cfRule type="expression" dxfId="571" priority="60">
      <formula>CELL("inhalt",D$8)=""</formula>
    </cfRule>
  </conditionalFormatting>
  <conditionalFormatting sqref="D9:F10">
    <cfRule type="expression" dxfId="570" priority="59">
      <formula>D$10="NB"</formula>
    </cfRule>
    <cfRule type="expression" dxfId="569" priority="61">
      <formula>OR(D$8="Sat",D$8="Sun")</formula>
    </cfRule>
  </conditionalFormatting>
  <conditionalFormatting sqref="G8">
    <cfRule type="expression" dxfId="568" priority="56">
      <formula>CELL("inhalt",G$8)=""</formula>
    </cfRule>
  </conditionalFormatting>
  <conditionalFormatting sqref="G8">
    <cfRule type="expression" dxfId="567" priority="54">
      <formula>OR(G$8="Sat",G$8="Sun")</formula>
    </cfRule>
    <cfRule type="expression" dxfId="566" priority="55">
      <formula>G$10="NB"</formula>
    </cfRule>
  </conditionalFormatting>
  <conditionalFormatting sqref="D8:F8">
    <cfRule type="expression" dxfId="565" priority="53">
      <formula>CELL("inhalt",D$8)=""</formula>
    </cfRule>
  </conditionalFormatting>
  <conditionalFormatting sqref="D8:F8">
    <cfRule type="expression" dxfId="564" priority="51">
      <formula>OR(D$8="Sat",D$8="Sun")</formula>
    </cfRule>
    <cfRule type="expression" dxfId="563" priority="52">
      <formula>D$10="NB"</formula>
    </cfRule>
  </conditionalFormatting>
  <conditionalFormatting sqref="G13:G22 G24:G25">
    <cfRule type="expression" dxfId="562" priority="42">
      <formula>CELL("inhalt",G$8)=""</formula>
    </cfRule>
  </conditionalFormatting>
  <conditionalFormatting sqref="G13:G22 G24:G25">
    <cfRule type="expression" dxfId="561" priority="43">
      <formula>WEEKDAY(G$8,2)&gt;5</formula>
    </cfRule>
  </conditionalFormatting>
  <conditionalFormatting sqref="G13:G26">
    <cfRule type="expression" dxfId="560" priority="30">
      <formula>G$10="NB"</formula>
    </cfRule>
    <cfRule type="expression" dxfId="559" priority="50">
      <formula>OR(G$8="Sat",G$8="Sun")</formula>
    </cfRule>
  </conditionalFormatting>
  <conditionalFormatting sqref="H23:AM23">
    <cfRule type="expression" dxfId="558" priority="26">
      <formula>CELL("inhalt",H$8)=""</formula>
    </cfRule>
  </conditionalFormatting>
  <conditionalFormatting sqref="H23:AM23">
    <cfRule type="expression" dxfId="557" priority="25">
      <formula>CELL("inhalt",H$8)=""</formula>
    </cfRule>
  </conditionalFormatting>
  <conditionalFormatting sqref="H26:AM26">
    <cfRule type="expression" dxfId="556" priority="24">
      <formula>CELL("inhalt",H$8)=""</formula>
    </cfRule>
  </conditionalFormatting>
  <conditionalFormatting sqref="H26:AM26">
    <cfRule type="expression" dxfId="555" priority="23">
      <formula>CELL("inhalt",H$8)=""</formula>
    </cfRule>
  </conditionalFormatting>
  <conditionalFormatting sqref="H13:AM26">
    <cfRule type="expression" dxfId="554" priority="22">
      <formula>H$10="NB"</formula>
    </cfRule>
    <cfRule type="expression" dxfId="553" priority="29">
      <formula>OR(H$8="Sat",H$8="Sun")</formula>
    </cfRule>
  </conditionalFormatting>
  <conditionalFormatting sqref="D13:F22 D24:F25">
    <cfRule type="expression" dxfId="552" priority="6">
      <formula>CELL("inhalt",D$8)=""</formula>
    </cfRule>
  </conditionalFormatting>
  <conditionalFormatting sqref="D23:F23">
    <cfRule type="expression" dxfId="551" priority="5">
      <formula>CELL("inhalt",D$8)=""</formula>
    </cfRule>
  </conditionalFormatting>
  <conditionalFormatting sqref="D23:F23">
    <cfRule type="expression" dxfId="550" priority="4">
      <formula>CELL("inhalt",D$8)=""</formula>
    </cfRule>
  </conditionalFormatting>
  <conditionalFormatting sqref="D26:F26">
    <cfRule type="expression" dxfId="549" priority="3">
      <formula>CELL("inhalt",D$8)=""</formula>
    </cfRule>
  </conditionalFormatting>
  <conditionalFormatting sqref="D26:F26">
    <cfRule type="expression" dxfId="548" priority="2">
      <formula>CELL("inhalt",D$8)=""</formula>
    </cfRule>
  </conditionalFormatting>
  <conditionalFormatting sqref="D13:F26">
    <cfRule type="expression" dxfId="547" priority="1">
      <formula>D$10="NB"</formula>
    </cfRule>
    <cfRule type="expression" dxfId="546" priority="7">
      <formula>OR(D$8="Sat",D$8="Sun")</formula>
    </cfRule>
  </conditionalFormatting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42"/>
  <sheetViews>
    <sheetView topLeftCell="A17" zoomScaleNormal="100" workbookViewId="0">
      <selection activeCell="M22" sqref="M22"/>
    </sheetView>
  </sheetViews>
  <sheetFormatPr baseColWidth="10" defaultRowHeight="15" x14ac:dyDescent="0.2"/>
  <cols>
    <col min="1" max="1" width="6" customWidth="1"/>
    <col min="2" max="2" width="13.5" customWidth="1"/>
    <col min="3" max="3" width="4" customWidth="1"/>
    <col min="4" max="14" width="6" customWidth="1"/>
    <col min="15" max="15" width="5.6640625" customWidth="1"/>
    <col min="16" max="39" width="6" customWidth="1"/>
    <col min="40" max="40" width="17.33203125" customWidth="1"/>
  </cols>
  <sheetData>
    <row r="1" spans="1:40" ht="19" x14ac:dyDescent="0.25">
      <c r="A1" s="12" t="s">
        <v>0</v>
      </c>
      <c r="B1" s="12"/>
      <c r="C1" s="13"/>
      <c r="D1" s="64">
        <f>(January!D1)</f>
        <v>0</v>
      </c>
      <c r="E1" s="13"/>
      <c r="F1" s="13"/>
      <c r="G1" s="13"/>
      <c r="H1" s="13"/>
      <c r="I1" s="13"/>
      <c r="J1" s="13"/>
      <c r="K1" s="13"/>
      <c r="L1" s="13"/>
      <c r="M1" s="12" t="s">
        <v>47</v>
      </c>
      <c r="N1" s="13"/>
      <c r="P1" s="13"/>
      <c r="Q1" s="65">
        <f>(January!Q1)</f>
        <v>0</v>
      </c>
      <c r="R1" s="13"/>
      <c r="S1" s="13"/>
      <c r="T1" s="13"/>
      <c r="U1" s="13"/>
      <c r="V1" s="66" t="s">
        <v>45</v>
      </c>
      <c r="W1" s="66"/>
      <c r="X1" s="67">
        <f>(January!X1)</f>
        <v>0</v>
      </c>
      <c r="Y1" s="13"/>
      <c r="Z1" s="13"/>
      <c r="AB1" s="66" t="s">
        <v>46</v>
      </c>
      <c r="AC1" s="66"/>
      <c r="AD1" s="67">
        <f>(January!AD1)</f>
        <v>0</v>
      </c>
      <c r="AE1" s="13"/>
      <c r="AF1" s="13"/>
      <c r="AG1" s="13"/>
      <c r="AH1" s="13"/>
      <c r="AI1" s="13"/>
      <c r="AJ1" s="13"/>
      <c r="AK1" s="13"/>
      <c r="AL1" s="13"/>
      <c r="AM1" s="13"/>
    </row>
    <row r="2" spans="1:40" s="13" customFormat="1" ht="19" x14ac:dyDescent="0.25">
      <c r="A2" s="12"/>
      <c r="B2" s="12"/>
      <c r="D2" s="63"/>
      <c r="O2" s="12"/>
      <c r="Q2" s="14"/>
    </row>
    <row r="3" spans="1:40" ht="36" customHeight="1" x14ac:dyDescent="0.2">
      <c r="A3" s="92" t="s">
        <v>5</v>
      </c>
      <c r="B3" s="92"/>
      <c r="C3" s="122">
        <f>(January!C3)</f>
        <v>0</v>
      </c>
      <c r="D3" s="122"/>
      <c r="E3" s="122"/>
      <c r="F3" s="122"/>
      <c r="G3" s="122"/>
      <c r="H3" s="122"/>
      <c r="I3" s="122"/>
      <c r="J3" s="122"/>
      <c r="K3" s="13"/>
      <c r="L3" s="96" t="s">
        <v>23</v>
      </c>
      <c r="M3" s="96"/>
      <c r="N3" s="96"/>
      <c r="O3" s="123">
        <f>(January!O3)</f>
        <v>0</v>
      </c>
      <c r="P3" s="122"/>
      <c r="Q3" s="14"/>
      <c r="R3" s="14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</row>
    <row r="4" spans="1:40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</row>
    <row r="5" spans="1:40" ht="30" customHeight="1" x14ac:dyDescent="0.2">
      <c r="A5" s="13"/>
      <c r="B5" s="13"/>
      <c r="C5" s="13"/>
      <c r="D5" s="14" t="s">
        <v>10</v>
      </c>
      <c r="E5" s="90">
        <v>44652</v>
      </c>
      <c r="F5" s="90"/>
      <c r="G5" s="14"/>
      <c r="H5" s="14" t="s">
        <v>11</v>
      </c>
      <c r="I5" s="14"/>
      <c r="J5" s="133" t="s">
        <v>31</v>
      </c>
      <c r="K5" s="134"/>
      <c r="L5" s="13"/>
      <c r="M5" s="13"/>
      <c r="N5" s="13"/>
      <c r="O5" s="13" t="s">
        <v>19</v>
      </c>
      <c r="P5" s="13"/>
      <c r="Q5" s="39">
        <f>(January!Q5)</f>
        <v>0</v>
      </c>
      <c r="R5" s="15" t="s">
        <v>26</v>
      </c>
      <c r="S5" s="17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4"/>
    </row>
    <row r="6" spans="1:40" ht="10.5" customHeight="1" x14ac:dyDescent="0.2">
      <c r="A6" s="13"/>
      <c r="B6" s="13"/>
      <c r="C6" s="13"/>
      <c r="D6" s="13"/>
      <c r="E6" s="14"/>
      <c r="F6" s="58">
        <f>WEEKDAY(H6,1)</f>
        <v>6</v>
      </c>
      <c r="G6" s="13"/>
      <c r="H6" s="60">
        <f>+E5</f>
        <v>44652</v>
      </c>
      <c r="I6" s="13"/>
      <c r="J6" s="14"/>
      <c r="K6" s="14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4"/>
    </row>
    <row r="7" spans="1:40" x14ac:dyDescent="0.2">
      <c r="A7" s="13"/>
      <c r="B7" s="13"/>
      <c r="C7" s="13"/>
      <c r="D7" s="13" t="s">
        <v>1</v>
      </c>
      <c r="E7" s="13"/>
      <c r="F7" s="13"/>
      <c r="G7" s="13"/>
      <c r="H7" s="13"/>
      <c r="I7" s="13"/>
      <c r="J7" s="13"/>
      <c r="K7" s="13" t="s">
        <v>6</v>
      </c>
      <c r="L7" s="13"/>
      <c r="M7" s="13"/>
      <c r="N7" s="13"/>
      <c r="O7" s="13"/>
      <c r="P7" s="13"/>
      <c r="Q7" s="13"/>
      <c r="R7" s="13" t="s">
        <v>7</v>
      </c>
      <c r="S7" s="13"/>
      <c r="T7" s="13"/>
      <c r="U7" s="13"/>
      <c r="V7" s="13"/>
      <c r="W7" s="13"/>
      <c r="X7" s="13"/>
      <c r="Y7" s="13" t="s">
        <v>8</v>
      </c>
      <c r="Z7" s="13"/>
      <c r="AA7" s="13"/>
      <c r="AB7" s="13"/>
      <c r="AC7" s="13"/>
      <c r="AD7" s="13"/>
      <c r="AE7" s="13"/>
      <c r="AF7" s="13" t="s">
        <v>9</v>
      </c>
      <c r="AG7" s="13"/>
      <c r="AH7" s="13"/>
      <c r="AI7" s="13"/>
      <c r="AJ7" s="13"/>
      <c r="AK7" s="13"/>
      <c r="AL7" s="13"/>
      <c r="AM7" s="13" t="s">
        <v>44</v>
      </c>
      <c r="AN7" s="14"/>
    </row>
    <row r="8" spans="1:40" x14ac:dyDescent="0.2">
      <c r="A8" s="109" t="s">
        <v>2</v>
      </c>
      <c r="B8" s="110"/>
      <c r="C8" s="14"/>
      <c r="D8" s="68" t="str">
        <f>IF($F6=1,"Sun","")</f>
        <v/>
      </c>
      <c r="E8" s="68" t="str">
        <f>IF($F6=2,"Mo",IF(D8="","","Mo"))</f>
        <v/>
      </c>
      <c r="F8" s="68" t="str">
        <f>IF($F6=3,"Tue",IF(E8="","","Tue"))</f>
        <v/>
      </c>
      <c r="G8" s="68" t="str">
        <f>IF($F6=4,"Wed",IF(F8="","","Wed"))</f>
        <v/>
      </c>
      <c r="H8" s="68" t="str">
        <f>IF($F6=5,"Thu",IF(G8="","","Thu"))</f>
        <v/>
      </c>
      <c r="I8" s="56" t="str">
        <f>IF($F6=6,"Fri",IF(H8="","","Fri"))</f>
        <v>Fri</v>
      </c>
      <c r="J8" s="56" t="str">
        <f>IF($F6=7,"Sat",IF(I8="","","Sat"))</f>
        <v>Sat</v>
      </c>
      <c r="K8" s="56" t="str">
        <f>IF(WEEKDAY(1+J9+$H6,2)=1,"Sun",IF(WEEKDAY(1+J9+$H6,2)=2,"Mo",IF(WEEKDAY(1+J9+$H6,2)=3,"Tue",IF(WEEKDAY(1+J9+$H6,2)=4,"Wed",IF(WEEKDAY(1+J9+$H6,2)=5,"Thu",IF(WEEKDAY(1+J9+$H6,2)=6,"Fri","Sat"))))))</f>
        <v>Sun</v>
      </c>
      <c r="L8" s="56" t="str">
        <f t="shared" ref="L8:AH8" si="0">IF(WEEKDAY(1+K9+$H6,2)=1,"Sun",IF(WEEKDAY(1+K9+$H6,2)=2,"Mo",IF(WEEKDAY(1+K9+$H6,2)=3,"Tue",IF(WEEKDAY(1+K9+$H6,2)=4,"Wed",IF(WEEKDAY(1+K9+$H6,2)=5,"Thu",IF(WEEKDAY(1+K9+$H6,2)=6,"Fri","Sat"))))))</f>
        <v>Mo</v>
      </c>
      <c r="M8" s="56" t="str">
        <f t="shared" si="0"/>
        <v>Tue</v>
      </c>
      <c r="N8" s="56" t="str">
        <f t="shared" si="0"/>
        <v>Wed</v>
      </c>
      <c r="O8" s="56" t="str">
        <f t="shared" si="0"/>
        <v>Thu</v>
      </c>
      <c r="P8" s="56" t="str">
        <f t="shared" si="0"/>
        <v>Fri</v>
      </c>
      <c r="Q8" s="56" t="str">
        <f t="shared" si="0"/>
        <v>Sat</v>
      </c>
      <c r="R8" s="56" t="str">
        <f t="shared" si="0"/>
        <v>Sun</v>
      </c>
      <c r="S8" s="56" t="str">
        <f t="shared" si="0"/>
        <v>Mo</v>
      </c>
      <c r="T8" s="56" t="str">
        <f t="shared" si="0"/>
        <v>Tue</v>
      </c>
      <c r="U8" s="56" t="str">
        <f t="shared" si="0"/>
        <v>Wed</v>
      </c>
      <c r="V8" s="56" t="str">
        <f t="shared" si="0"/>
        <v>Thu</v>
      </c>
      <c r="W8" s="56" t="str">
        <f t="shared" si="0"/>
        <v>Fri</v>
      </c>
      <c r="X8" s="56" t="str">
        <f t="shared" si="0"/>
        <v>Sat</v>
      </c>
      <c r="Y8" s="56" t="str">
        <f t="shared" si="0"/>
        <v>Sun</v>
      </c>
      <c r="Z8" s="56" t="str">
        <f t="shared" si="0"/>
        <v>Mo</v>
      </c>
      <c r="AA8" s="56" t="str">
        <f t="shared" si="0"/>
        <v>Tue</v>
      </c>
      <c r="AB8" s="56" t="str">
        <f t="shared" si="0"/>
        <v>Wed</v>
      </c>
      <c r="AC8" s="56" t="str">
        <f t="shared" si="0"/>
        <v>Thu</v>
      </c>
      <c r="AD8" s="56" t="str">
        <f t="shared" si="0"/>
        <v>Fri</v>
      </c>
      <c r="AE8" s="56" t="str">
        <f t="shared" si="0"/>
        <v>Sat</v>
      </c>
      <c r="AF8" s="56" t="str">
        <f t="shared" si="0"/>
        <v>Sun</v>
      </c>
      <c r="AG8" s="56" t="str">
        <f t="shared" si="0"/>
        <v>Mo</v>
      </c>
      <c r="AH8" s="56" t="str">
        <f t="shared" si="0"/>
        <v>Tue</v>
      </c>
      <c r="AI8" s="56" t="str">
        <f>IF(AH9="","",IF(1+AH9&gt;=30,"",IF(WEEKDAY(1+AH9+$H6,2)=1,"Sun",IF(WEEKDAY(1+AH9+$H6,2)=2,"Mo",IF(WEEKDAY(1+AH9+$H6,2)=3,"Tue",IF(WEEKDAY(1+AH9+$H6,2)=4,"Wed",IF(WEEKDAY(1+AH9+$H6,2)=5,"Thu",IF(WEEKDAY(1+AH9+$H6,2)=6,"Fri","Sat"))))))))</f>
        <v>Wed</v>
      </c>
      <c r="AJ8" s="56" t="str">
        <f>IF(AI9="","",IF(1+AI9&gt;=31,"",IF(WEEKDAY(1+AI9+$H6,2)=1,"Sun",IF(WEEKDAY(1+AI9+$H6,2)=2,"Mo",IF(WEEKDAY(1+AI9+$H6,2)=3,"Tue",IF(WEEKDAY(1+AI9+$H6,2)=4,"Wed",IF(WEEKDAY(1+AI9+$H6,2)=5,"Thu",IF(WEEKDAY(1+AI9+$H6,2)=6,"Fri","Sat"))))))))</f>
        <v>Thu</v>
      </c>
      <c r="AK8" s="56" t="str">
        <f>IF(AJ9="","",IF(1+AJ9&gt;=31,"",IF(WEEKDAY(1+AJ9+$H6,2)=1,"Sun",IF(WEEKDAY(1+AJ9+$H6,2)=2,"Mo",IF(WEEKDAY(1+AJ9+$H6,2)=3,"Tue",IF(WEEKDAY(1+AJ9+$H6,2)=4,"Wed",IF(WEEKDAY(1+AJ9+$H6,2)=5,"Thu",IF(WEEKDAY(1+AJ9+$H6,2)=6,"Fri","Sat"))))))))</f>
        <v>Fri</v>
      </c>
      <c r="AL8" s="56" t="str">
        <f>IF(AK9="","",IF(1+AK9&gt;=31,"",IF(WEEKDAY(1+AK9+$H6,2)=1,"Sun",IF(WEEKDAY(1+AK9+$H6,2)=2,"Mo",IF(WEEKDAY(1+AK9+$H6,2)=3,"Tue",IF(WEEKDAY(1+AK9+$H6,2)=4,"Wed",IF(WEEKDAY(1+AK9+$H6,2)=5,"Thu",IF(WEEKDAY(1+AK9+$H6,2)=6,"Fri","Sat"))))))))</f>
        <v>Sat</v>
      </c>
      <c r="AM8" s="68" t="str">
        <f>IF(AL9="","",IF(1+AL9&gt;=31,"",IF(WEEKDAY(1+AL9+$H6,2)=1,"Sun",IF(WEEKDAY(1+AL9+$H6,2)=2,"Mo",IF(WEEKDAY(1+AL9+$H6,2)=3,"Tue",IF(WEEKDAY(1+AL9+$H6,2)=4,"Wed",IF(WEEKDAY(1+AL9+$H6,2)=5,"Thu",IF(WEEKDAY(1+AL9+$H6,2)=6,"Fri","Sat"))))))))</f>
        <v/>
      </c>
      <c r="AN8" s="14"/>
    </row>
    <row r="9" spans="1:40" ht="26.25" customHeight="1" x14ac:dyDescent="0.2">
      <c r="A9" s="109" t="s">
        <v>3</v>
      </c>
      <c r="B9" s="110"/>
      <c r="C9" s="14"/>
      <c r="D9" s="69" t="str">
        <f>IF(F6=1,1,"")</f>
        <v/>
      </c>
      <c r="E9" s="69" t="str">
        <f>IF(F6=2,1,IF(D9="","",D9+1))</f>
        <v/>
      </c>
      <c r="F9" s="69" t="str">
        <f>IF(F6=3,1,IF(E9="","",E9+1))</f>
        <v/>
      </c>
      <c r="G9" s="69" t="str">
        <f>IF(F6=4,1,IF(F9="","",F9+1))</f>
        <v/>
      </c>
      <c r="H9" s="69" t="str">
        <f>IF(F6=5,1,IF(G9="","",G9+1))</f>
        <v/>
      </c>
      <c r="I9" s="57">
        <f>IF(F6=6,1,IF(H9="","",H9+1))</f>
        <v>1</v>
      </c>
      <c r="J9" s="57">
        <f>IF(F6=7,1,IF(I9="","",I9+1))</f>
        <v>2</v>
      </c>
      <c r="K9" s="57">
        <f>1+J9</f>
        <v>3</v>
      </c>
      <c r="L9" s="57">
        <f t="shared" ref="L9:AG9" si="1">1+K9</f>
        <v>4</v>
      </c>
      <c r="M9" s="57">
        <f t="shared" si="1"/>
        <v>5</v>
      </c>
      <c r="N9" s="57">
        <f t="shared" si="1"/>
        <v>6</v>
      </c>
      <c r="O9" s="57">
        <f t="shared" si="1"/>
        <v>7</v>
      </c>
      <c r="P9" s="57">
        <f t="shared" si="1"/>
        <v>8</v>
      </c>
      <c r="Q9" s="57">
        <f t="shared" si="1"/>
        <v>9</v>
      </c>
      <c r="R9" s="57">
        <f t="shared" si="1"/>
        <v>10</v>
      </c>
      <c r="S9" s="57">
        <f t="shared" si="1"/>
        <v>11</v>
      </c>
      <c r="T9" s="57">
        <f t="shared" si="1"/>
        <v>12</v>
      </c>
      <c r="U9" s="57">
        <f t="shared" si="1"/>
        <v>13</v>
      </c>
      <c r="V9" s="57">
        <f t="shared" si="1"/>
        <v>14</v>
      </c>
      <c r="W9" s="57">
        <f>IF(T6=6,1,IF(V9="","",V9+1))</f>
        <v>15</v>
      </c>
      <c r="X9" s="57">
        <f t="shared" si="1"/>
        <v>16</v>
      </c>
      <c r="Y9" s="57">
        <f t="shared" si="1"/>
        <v>17</v>
      </c>
      <c r="Z9" s="57">
        <f>IF(W6=6,1,IF(Y9="","",Y9+1))</f>
        <v>18</v>
      </c>
      <c r="AA9" s="57">
        <f t="shared" si="1"/>
        <v>19</v>
      </c>
      <c r="AB9" s="57">
        <f t="shared" si="1"/>
        <v>20</v>
      </c>
      <c r="AC9" s="57">
        <f t="shared" si="1"/>
        <v>21</v>
      </c>
      <c r="AD9" s="57">
        <f t="shared" si="1"/>
        <v>22</v>
      </c>
      <c r="AE9" s="57">
        <f t="shared" si="1"/>
        <v>23</v>
      </c>
      <c r="AF9" s="57">
        <f t="shared" si="1"/>
        <v>24</v>
      </c>
      <c r="AG9" s="57">
        <f t="shared" si="1"/>
        <v>25</v>
      </c>
      <c r="AH9" s="57">
        <f>IF(1+AG9&gt;=30,"",1+AG9)</f>
        <v>26</v>
      </c>
      <c r="AI9" s="57">
        <f>IF(AH9="","",IF(1+AH9&gt;=30,"",1+AH9))</f>
        <v>27</v>
      </c>
      <c r="AJ9" s="57">
        <f>IF(AI9="","",IF(1+AI9&gt;=31,"",1+AI9))</f>
        <v>28</v>
      </c>
      <c r="AK9" s="57">
        <f>IF(AJ9="","",IF(1+AJ9&gt;=31,"",1+AJ9))</f>
        <v>29</v>
      </c>
      <c r="AL9" s="57">
        <f>IF(AK9="","",IF(1+AK9&gt;=31,"",1+AK9))</f>
        <v>30</v>
      </c>
      <c r="AM9" s="69" t="str">
        <f>IF(AL9="","",IF(1+AL9&gt;=31,"",1+AL9))</f>
        <v/>
      </c>
      <c r="AN9" s="14"/>
    </row>
    <row r="10" spans="1:40" ht="69" customHeight="1" x14ac:dyDescent="0.2">
      <c r="A10" s="111" t="s">
        <v>41</v>
      </c>
      <c r="B10" s="112"/>
      <c r="C10" s="14"/>
      <c r="D10" s="70"/>
      <c r="E10" s="70"/>
      <c r="F10" s="70"/>
      <c r="G10" s="70"/>
      <c r="H10" s="70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 t="s">
        <v>28</v>
      </c>
      <c r="X10" s="31"/>
      <c r="Y10" s="31"/>
      <c r="Z10" s="31" t="s">
        <v>28</v>
      </c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70"/>
      <c r="AN10" s="14"/>
    </row>
    <row r="11" spans="1:40" ht="16.5" customHeight="1" x14ac:dyDescent="0.2">
      <c r="A11" s="14"/>
      <c r="B11" s="18"/>
      <c r="C11" s="15"/>
      <c r="D11" s="75"/>
      <c r="E11" s="75"/>
      <c r="F11" s="75"/>
      <c r="G11" s="75"/>
      <c r="H11" s="75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75"/>
      <c r="AN11" s="14"/>
    </row>
    <row r="12" spans="1:40" ht="21.75" customHeight="1" x14ac:dyDescent="0.2">
      <c r="A12" s="51" t="s">
        <v>15</v>
      </c>
      <c r="B12" s="51" t="s">
        <v>14</v>
      </c>
      <c r="C12" s="16"/>
      <c r="D12" s="76"/>
      <c r="E12" s="76"/>
      <c r="F12" s="76"/>
      <c r="G12" s="76"/>
      <c r="H12" s="76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22"/>
      <c r="AI12" s="22"/>
      <c r="AJ12" s="22"/>
      <c r="AK12" s="22"/>
      <c r="AL12" s="22"/>
      <c r="AM12" s="83"/>
      <c r="AN12" s="14" t="s">
        <v>4</v>
      </c>
    </row>
    <row r="13" spans="1:40" ht="32.25" customHeight="1" x14ac:dyDescent="0.2">
      <c r="A13" s="9" t="s">
        <v>15</v>
      </c>
      <c r="B13" s="32"/>
      <c r="C13" s="10" t="s">
        <v>13</v>
      </c>
      <c r="D13" s="71"/>
      <c r="E13" s="71"/>
      <c r="F13" s="71"/>
      <c r="G13" s="78"/>
      <c r="H13" s="7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78"/>
      <c r="AN13" s="2">
        <f>SUM(D13:AM13)</f>
        <v>0</v>
      </c>
    </row>
    <row r="14" spans="1:40" ht="32.25" customHeight="1" x14ac:dyDescent="0.2">
      <c r="A14" s="2" t="s">
        <v>15</v>
      </c>
      <c r="B14" s="50" t="s">
        <v>42</v>
      </c>
      <c r="C14" s="2" t="s">
        <v>13</v>
      </c>
      <c r="D14" s="71"/>
      <c r="E14" s="71"/>
      <c r="F14" s="71"/>
      <c r="G14" s="79"/>
      <c r="H14" s="79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79"/>
      <c r="AN14" s="2">
        <f t="shared" ref="AN14:AN26" si="2">SUM(D14:AM14)</f>
        <v>0</v>
      </c>
    </row>
    <row r="15" spans="1:40" ht="32.25" customHeight="1" x14ac:dyDescent="0.2">
      <c r="A15" s="9" t="s">
        <v>15</v>
      </c>
      <c r="B15" s="32"/>
      <c r="C15" s="10" t="s">
        <v>13</v>
      </c>
      <c r="D15" s="71"/>
      <c r="E15" s="71"/>
      <c r="F15" s="71"/>
      <c r="G15" s="78"/>
      <c r="H15" s="78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78"/>
      <c r="AN15" s="2">
        <f t="shared" si="2"/>
        <v>0</v>
      </c>
    </row>
    <row r="16" spans="1:40" ht="32.25" customHeight="1" x14ac:dyDescent="0.2">
      <c r="A16" s="2" t="s">
        <v>15</v>
      </c>
      <c r="B16" s="50"/>
      <c r="C16" s="2" t="s">
        <v>13</v>
      </c>
      <c r="D16" s="71"/>
      <c r="E16" s="71"/>
      <c r="F16" s="71"/>
      <c r="G16" s="79"/>
      <c r="H16" s="79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79"/>
      <c r="AN16" s="2">
        <f t="shared" si="2"/>
        <v>0</v>
      </c>
    </row>
    <row r="17" spans="1:40" ht="32.25" customHeight="1" x14ac:dyDescent="0.2">
      <c r="A17" s="9" t="s">
        <v>15</v>
      </c>
      <c r="B17" s="32"/>
      <c r="C17" s="10" t="s">
        <v>13</v>
      </c>
      <c r="D17" s="71"/>
      <c r="E17" s="71"/>
      <c r="F17" s="71"/>
      <c r="G17" s="78"/>
      <c r="H17" s="78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78"/>
      <c r="AN17" s="2">
        <f t="shared" si="2"/>
        <v>0</v>
      </c>
    </row>
    <row r="18" spans="1:40" ht="32.25" customHeight="1" x14ac:dyDescent="0.2">
      <c r="A18" s="2" t="s">
        <v>15</v>
      </c>
      <c r="B18" s="50"/>
      <c r="C18" s="2" t="s">
        <v>13</v>
      </c>
      <c r="D18" s="71"/>
      <c r="E18" s="71"/>
      <c r="F18" s="71"/>
      <c r="G18" s="79"/>
      <c r="H18" s="79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79"/>
      <c r="AN18" s="2">
        <f t="shared" si="2"/>
        <v>0</v>
      </c>
    </row>
    <row r="19" spans="1:40" ht="32.25" customHeight="1" x14ac:dyDescent="0.2">
      <c r="A19" s="9" t="s">
        <v>15</v>
      </c>
      <c r="B19" s="32"/>
      <c r="C19" s="10" t="s">
        <v>13</v>
      </c>
      <c r="D19" s="71"/>
      <c r="E19" s="71"/>
      <c r="F19" s="71"/>
      <c r="G19" s="78"/>
      <c r="H19" s="78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78"/>
      <c r="AN19" s="2">
        <f t="shared" si="2"/>
        <v>0</v>
      </c>
    </row>
    <row r="20" spans="1:40" ht="32.25" customHeight="1" x14ac:dyDescent="0.2">
      <c r="A20" s="2" t="s">
        <v>15</v>
      </c>
      <c r="B20" s="50"/>
      <c r="C20" s="2" t="s">
        <v>13</v>
      </c>
      <c r="D20" s="71"/>
      <c r="E20" s="71"/>
      <c r="F20" s="71"/>
      <c r="G20" s="79"/>
      <c r="H20" s="79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79"/>
      <c r="AN20" s="2">
        <f t="shared" si="2"/>
        <v>0</v>
      </c>
    </row>
    <row r="21" spans="1:40" ht="32.25" customHeight="1" x14ac:dyDescent="0.2">
      <c r="A21" s="9" t="s">
        <v>15</v>
      </c>
      <c r="B21" s="32"/>
      <c r="C21" s="10" t="s">
        <v>13</v>
      </c>
      <c r="D21" s="71"/>
      <c r="E21" s="71"/>
      <c r="F21" s="71"/>
      <c r="G21" s="78"/>
      <c r="H21" s="78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78"/>
      <c r="AN21" s="2">
        <f t="shared" si="2"/>
        <v>0</v>
      </c>
    </row>
    <row r="22" spans="1:40" ht="32.25" customHeight="1" thickBot="1" x14ac:dyDescent="0.25">
      <c r="A22" s="2" t="s">
        <v>15</v>
      </c>
      <c r="B22" s="50"/>
      <c r="C22" s="2" t="s">
        <v>13</v>
      </c>
      <c r="D22" s="71"/>
      <c r="E22" s="71"/>
      <c r="F22" s="71"/>
      <c r="G22" s="79"/>
      <c r="H22" s="79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79"/>
      <c r="AN22" s="2">
        <f t="shared" si="2"/>
        <v>0</v>
      </c>
    </row>
    <row r="23" spans="1:40" ht="30" customHeight="1" thickBot="1" x14ac:dyDescent="0.25">
      <c r="A23" s="6" t="s">
        <v>16</v>
      </c>
      <c r="B23" s="6"/>
      <c r="C23" s="2" t="s">
        <v>13</v>
      </c>
      <c r="D23" s="7">
        <f t="shared" ref="D23:AL23" si="3">SUM(D13:D22)</f>
        <v>0</v>
      </c>
      <c r="E23" s="7">
        <f t="shared" si="3"/>
        <v>0</v>
      </c>
      <c r="F23" s="7">
        <f t="shared" si="3"/>
        <v>0</v>
      </c>
      <c r="G23" s="7">
        <f t="shared" si="3"/>
        <v>0</v>
      </c>
      <c r="H23" s="7">
        <f t="shared" si="3"/>
        <v>0</v>
      </c>
      <c r="I23" s="7">
        <f t="shared" si="3"/>
        <v>0</v>
      </c>
      <c r="J23" s="7">
        <f t="shared" si="3"/>
        <v>0</v>
      </c>
      <c r="K23" s="7">
        <f t="shared" si="3"/>
        <v>0</v>
      </c>
      <c r="L23" s="7">
        <f t="shared" ref="L23" si="4">SUM(L13:L22)</f>
        <v>0</v>
      </c>
      <c r="M23" s="7">
        <f t="shared" si="3"/>
        <v>0</v>
      </c>
      <c r="N23" s="7">
        <f t="shared" si="3"/>
        <v>0</v>
      </c>
      <c r="O23" s="7">
        <f t="shared" si="3"/>
        <v>0</v>
      </c>
      <c r="P23" s="7">
        <f t="shared" si="3"/>
        <v>0</v>
      </c>
      <c r="Q23" s="7">
        <f t="shared" si="3"/>
        <v>0</v>
      </c>
      <c r="R23" s="7">
        <f t="shared" si="3"/>
        <v>0</v>
      </c>
      <c r="S23" s="7">
        <f t="shared" si="3"/>
        <v>0</v>
      </c>
      <c r="T23" s="7">
        <f t="shared" si="3"/>
        <v>0</v>
      </c>
      <c r="U23" s="7">
        <f t="shared" si="3"/>
        <v>0</v>
      </c>
      <c r="V23" s="7">
        <f t="shared" si="3"/>
        <v>0</v>
      </c>
      <c r="W23" s="7">
        <f t="shared" ref="W23" si="5">SUM(W13:W22)</f>
        <v>0</v>
      </c>
      <c r="X23" s="7">
        <f t="shared" si="3"/>
        <v>0</v>
      </c>
      <c r="Y23" s="7">
        <f t="shared" si="3"/>
        <v>0</v>
      </c>
      <c r="Z23" s="7">
        <f t="shared" ref="Z23" si="6">SUM(Z13:Z22)</f>
        <v>0</v>
      </c>
      <c r="AA23" s="7">
        <f t="shared" si="3"/>
        <v>0</v>
      </c>
      <c r="AB23" s="7">
        <f t="shared" si="3"/>
        <v>0</v>
      </c>
      <c r="AC23" s="7">
        <f t="shared" si="3"/>
        <v>0</v>
      </c>
      <c r="AD23" s="7">
        <f t="shared" si="3"/>
        <v>0</v>
      </c>
      <c r="AE23" s="7">
        <f t="shared" si="3"/>
        <v>0</v>
      </c>
      <c r="AF23" s="7">
        <f t="shared" si="3"/>
        <v>0</v>
      </c>
      <c r="AG23" s="7">
        <f t="shared" si="3"/>
        <v>0</v>
      </c>
      <c r="AH23" s="7">
        <f t="shared" si="3"/>
        <v>0</v>
      </c>
      <c r="AI23" s="7">
        <f t="shared" si="3"/>
        <v>0</v>
      </c>
      <c r="AJ23" s="7">
        <f t="shared" si="3"/>
        <v>0</v>
      </c>
      <c r="AK23" s="7">
        <f t="shared" si="3"/>
        <v>0</v>
      </c>
      <c r="AL23" s="7">
        <f t="shared" si="3"/>
        <v>0</v>
      </c>
      <c r="AM23" s="7"/>
      <c r="AN23" s="7">
        <f t="shared" si="2"/>
        <v>0</v>
      </c>
    </row>
    <row r="24" spans="1:40" ht="30" customHeight="1" x14ac:dyDescent="0.2">
      <c r="A24" s="49" t="s">
        <v>40</v>
      </c>
      <c r="B24" s="5"/>
      <c r="C24" s="2" t="s">
        <v>13</v>
      </c>
      <c r="D24" s="72"/>
      <c r="E24" s="72"/>
      <c r="F24" s="72"/>
      <c r="G24" s="80"/>
      <c r="H24" s="80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81"/>
      <c r="AN24" s="2">
        <f t="shared" si="2"/>
        <v>0</v>
      </c>
    </row>
    <row r="25" spans="1:40" ht="30" customHeight="1" thickBot="1" x14ac:dyDescent="0.25">
      <c r="A25" s="3" t="s">
        <v>22</v>
      </c>
      <c r="B25" s="3"/>
      <c r="C25" s="2" t="s">
        <v>13</v>
      </c>
      <c r="D25" s="73"/>
      <c r="E25" s="73"/>
      <c r="F25" s="73"/>
      <c r="G25" s="82"/>
      <c r="H25" s="82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82"/>
      <c r="AN25" s="2">
        <f t="shared" si="2"/>
        <v>0</v>
      </c>
    </row>
    <row r="26" spans="1:40" ht="30" customHeight="1" thickTop="1" x14ac:dyDescent="0.2">
      <c r="A26" s="4" t="s">
        <v>18</v>
      </c>
      <c r="B26" s="4"/>
      <c r="C26" s="2" t="s">
        <v>13</v>
      </c>
      <c r="D26" s="74">
        <f t="shared" ref="D26:AL26" si="7">SUM(D23:D25)</f>
        <v>0</v>
      </c>
      <c r="E26" s="74">
        <f t="shared" si="7"/>
        <v>0</v>
      </c>
      <c r="F26" s="74">
        <f t="shared" si="7"/>
        <v>0</v>
      </c>
      <c r="G26" s="74">
        <f t="shared" si="7"/>
        <v>0</v>
      </c>
      <c r="H26" s="74">
        <f t="shared" si="7"/>
        <v>0</v>
      </c>
      <c r="I26" s="8">
        <f t="shared" si="7"/>
        <v>0</v>
      </c>
      <c r="J26" s="8">
        <f t="shared" si="7"/>
        <v>0</v>
      </c>
      <c r="K26" s="8">
        <f t="shared" si="7"/>
        <v>0</v>
      </c>
      <c r="L26" s="8">
        <f t="shared" ref="L26" si="8">SUM(L23:L25)</f>
        <v>0</v>
      </c>
      <c r="M26" s="8">
        <f t="shared" si="7"/>
        <v>0</v>
      </c>
      <c r="N26" s="8">
        <f t="shared" si="7"/>
        <v>0</v>
      </c>
      <c r="O26" s="8">
        <f t="shared" si="7"/>
        <v>0</v>
      </c>
      <c r="P26" s="8">
        <f t="shared" si="7"/>
        <v>0</v>
      </c>
      <c r="Q26" s="8">
        <f t="shared" si="7"/>
        <v>0</v>
      </c>
      <c r="R26" s="8">
        <f t="shared" si="7"/>
        <v>0</v>
      </c>
      <c r="S26" s="8">
        <f t="shared" si="7"/>
        <v>0</v>
      </c>
      <c r="T26" s="8">
        <f t="shared" si="7"/>
        <v>0</v>
      </c>
      <c r="U26" s="8">
        <f t="shared" si="7"/>
        <v>0</v>
      </c>
      <c r="V26" s="8">
        <f t="shared" si="7"/>
        <v>0</v>
      </c>
      <c r="W26" s="8">
        <f t="shared" ref="W26" si="9">SUM(W23:W25)</f>
        <v>0</v>
      </c>
      <c r="X26" s="8">
        <f t="shared" si="7"/>
        <v>0</v>
      </c>
      <c r="Y26" s="8">
        <f t="shared" si="7"/>
        <v>0</v>
      </c>
      <c r="Z26" s="8">
        <f t="shared" ref="Z26" si="10">SUM(Z23:Z25)</f>
        <v>0</v>
      </c>
      <c r="AA26" s="8">
        <f t="shared" si="7"/>
        <v>0</v>
      </c>
      <c r="AB26" s="8">
        <f t="shared" si="7"/>
        <v>0</v>
      </c>
      <c r="AC26" s="8">
        <f t="shared" si="7"/>
        <v>0</v>
      </c>
      <c r="AD26" s="8">
        <f t="shared" si="7"/>
        <v>0</v>
      </c>
      <c r="AE26" s="8">
        <f t="shared" si="7"/>
        <v>0</v>
      </c>
      <c r="AF26" s="8">
        <f t="shared" si="7"/>
        <v>0</v>
      </c>
      <c r="AG26" s="8">
        <f t="shared" si="7"/>
        <v>0</v>
      </c>
      <c r="AH26" s="8">
        <f t="shared" si="7"/>
        <v>0</v>
      </c>
      <c r="AI26" s="8">
        <f t="shared" si="7"/>
        <v>0</v>
      </c>
      <c r="AJ26" s="8">
        <f t="shared" si="7"/>
        <v>0</v>
      </c>
      <c r="AK26" s="8">
        <f t="shared" si="7"/>
        <v>0</v>
      </c>
      <c r="AL26" s="8">
        <f t="shared" si="7"/>
        <v>0</v>
      </c>
      <c r="AM26" s="74"/>
      <c r="AN26" s="8">
        <f t="shared" si="2"/>
        <v>0</v>
      </c>
    </row>
    <row r="27" spans="1:40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4"/>
    </row>
    <row r="28" spans="1:40" ht="46.5" customHeight="1" x14ac:dyDescent="0.2">
      <c r="A28" s="92" t="s">
        <v>19</v>
      </c>
      <c r="B28" s="92"/>
      <c r="C28" s="88" t="s">
        <v>42</v>
      </c>
      <c r="D28" s="89"/>
      <c r="E28" s="89"/>
      <c r="F28" s="89"/>
      <c r="G28" s="89"/>
      <c r="H28" s="96" t="s">
        <v>20</v>
      </c>
      <c r="I28" s="92"/>
      <c r="J28" s="88" t="s">
        <v>42</v>
      </c>
      <c r="K28" s="89"/>
      <c r="L28" s="89"/>
      <c r="M28" s="89"/>
      <c r="N28" s="89"/>
      <c r="O28" s="89"/>
      <c r="P28" s="89"/>
      <c r="Q28" s="13"/>
      <c r="R28" s="96" t="s">
        <v>12</v>
      </c>
      <c r="S28" s="96"/>
      <c r="T28" s="96"/>
      <c r="U28" s="96"/>
      <c r="V28" s="88"/>
      <c r="W28" s="89"/>
      <c r="X28" s="89"/>
      <c r="Y28" s="89"/>
      <c r="Z28" s="89"/>
      <c r="AA28" s="92" t="s">
        <v>20</v>
      </c>
      <c r="AB28" s="92"/>
      <c r="AC28" s="88"/>
      <c r="AD28" s="89"/>
      <c r="AE28" s="89"/>
      <c r="AF28" s="89"/>
      <c r="AG28" s="89"/>
      <c r="AH28" s="89"/>
      <c r="AI28" s="89"/>
      <c r="AJ28" s="13"/>
      <c r="AK28" s="13"/>
      <c r="AL28" s="13"/>
      <c r="AM28" s="13"/>
      <c r="AN28" s="14"/>
    </row>
    <row r="29" spans="1:40" ht="36" customHeight="1" x14ac:dyDescent="0.2">
      <c r="A29" s="92" t="s">
        <v>27</v>
      </c>
      <c r="B29" s="92"/>
      <c r="C29" s="97"/>
      <c r="D29" s="98"/>
      <c r="E29" s="98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96" t="s">
        <v>27</v>
      </c>
      <c r="S29" s="96"/>
      <c r="T29" s="96"/>
      <c r="U29" s="96"/>
      <c r="V29" s="97" t="s">
        <v>42</v>
      </c>
      <c r="W29" s="98"/>
      <c r="X29" s="98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4"/>
    </row>
    <row r="30" spans="1:40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5"/>
    </row>
    <row r="31" spans="1:40" s="47" customFormat="1" ht="18.75" customHeight="1" x14ac:dyDescent="0.2">
      <c r="A31" s="124" t="s">
        <v>21</v>
      </c>
      <c r="B31" s="125"/>
      <c r="C31" s="125"/>
      <c r="D31" s="126"/>
      <c r="E31" s="99" t="s">
        <v>42</v>
      </c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1"/>
    </row>
    <row r="32" spans="1:40" s="47" customFormat="1" ht="18.75" customHeight="1" x14ac:dyDescent="0.2">
      <c r="A32" s="127"/>
      <c r="B32" s="128"/>
      <c r="C32" s="128"/>
      <c r="D32" s="129"/>
      <c r="E32" s="102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4"/>
    </row>
    <row r="33" spans="1:40" s="47" customFormat="1" ht="18.75" customHeight="1" x14ac:dyDescent="0.2">
      <c r="A33" s="127"/>
      <c r="B33" s="128"/>
      <c r="C33" s="128"/>
      <c r="D33" s="129"/>
      <c r="E33" s="102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4"/>
    </row>
    <row r="34" spans="1:40" s="47" customFormat="1" ht="18.75" customHeight="1" x14ac:dyDescent="0.2">
      <c r="A34" s="127"/>
      <c r="B34" s="128"/>
      <c r="C34" s="128"/>
      <c r="D34" s="129"/>
      <c r="E34" s="102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4"/>
    </row>
    <row r="35" spans="1:40" s="47" customFormat="1" ht="18.75" customHeight="1" x14ac:dyDescent="0.2">
      <c r="A35" s="127"/>
      <c r="B35" s="128"/>
      <c r="C35" s="128"/>
      <c r="D35" s="129"/>
      <c r="E35" s="102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4"/>
    </row>
    <row r="36" spans="1:40" s="47" customFormat="1" ht="18.75" customHeight="1" x14ac:dyDescent="0.2">
      <c r="A36" s="130"/>
      <c r="B36" s="131"/>
      <c r="C36" s="131"/>
      <c r="D36" s="132"/>
      <c r="E36" s="105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7"/>
    </row>
    <row r="37" spans="1:40" ht="7.5" customHeight="1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ht="29.25" customHeight="1" x14ac:dyDescent="0.2">
      <c r="A38" s="93" t="s">
        <v>43</v>
      </c>
      <c r="B38" s="94"/>
      <c r="C38" s="94"/>
      <c r="D38" s="94"/>
      <c r="E38" s="95"/>
      <c r="F38" s="88" t="s">
        <v>42</v>
      </c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</row>
    <row r="39" spans="1:40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</sheetData>
  <sheetProtection algorithmName="SHA-512" hashValue="qMGLDEpt+tuOUoGjKGp5u8sGATXc4Dl5USe+AwaX3WcXL05posl2o3vQPAYG+e7dhvd4mv3ZuncJH5lj5CU/pw==" saltValue="vB7ObNCI6SNx1awNmnaDRg==" spinCount="100000" sheet="1" objects="1" scenarios="1"/>
  <mergeCells count="25">
    <mergeCell ref="F38:AN38"/>
    <mergeCell ref="E31:AN36"/>
    <mergeCell ref="AA28:AB28"/>
    <mergeCell ref="AC28:AI28"/>
    <mergeCell ref="A29:B29"/>
    <mergeCell ref="C29:E29"/>
    <mergeCell ref="R29:U29"/>
    <mergeCell ref="V29:X29"/>
    <mergeCell ref="A28:B28"/>
    <mergeCell ref="C28:G28"/>
    <mergeCell ref="H28:I28"/>
    <mergeCell ref="A38:E38"/>
    <mergeCell ref="J28:P28"/>
    <mergeCell ref="R28:U28"/>
    <mergeCell ref="V28:Z28"/>
    <mergeCell ref="A31:D36"/>
    <mergeCell ref="A3:B3"/>
    <mergeCell ref="C3:J3"/>
    <mergeCell ref="L3:N3"/>
    <mergeCell ref="A10:B10"/>
    <mergeCell ref="O3:P3"/>
    <mergeCell ref="E5:F5"/>
    <mergeCell ref="J5:K5"/>
    <mergeCell ref="A8:B8"/>
    <mergeCell ref="A9:B9"/>
  </mergeCells>
  <conditionalFormatting sqref="E13:E22 E24:E25">
    <cfRule type="expression" dxfId="545" priority="81">
      <formula>CELL("inhalt",E$8)=""</formula>
    </cfRule>
    <cfRule type="expression" dxfId="544" priority="82">
      <formula>WEEKDAY(E$8,2)&gt;5</formula>
    </cfRule>
  </conditionalFormatting>
  <conditionalFormatting sqref="E13:E22 E24:E25">
    <cfRule type="expression" dxfId="543" priority="80">
      <formula>WEEKDAY(E$8,2)&gt;5</formula>
    </cfRule>
  </conditionalFormatting>
  <conditionalFormatting sqref="E26:G26">
    <cfRule type="expression" dxfId="542" priority="72">
      <formula>CELL("inhalt",E$8)=""</formula>
    </cfRule>
  </conditionalFormatting>
  <conditionalFormatting sqref="E26:G26">
    <cfRule type="expression" dxfId="541" priority="71">
      <formula>CELL("inhalt",E$8)=""</formula>
    </cfRule>
  </conditionalFormatting>
  <conditionalFormatting sqref="D26">
    <cfRule type="expression" dxfId="540" priority="65">
      <formula>CELL("inhalt",D$8)=""</formula>
    </cfRule>
  </conditionalFormatting>
  <conditionalFormatting sqref="D26">
    <cfRule type="expression" dxfId="539" priority="64">
      <formula>CELL("inhalt",D$8)=""</formula>
    </cfRule>
  </conditionalFormatting>
  <conditionalFormatting sqref="G8">
    <cfRule type="expression" dxfId="538" priority="42">
      <formula>CELL("inhalt",G$8)=""</formula>
    </cfRule>
  </conditionalFormatting>
  <conditionalFormatting sqref="G8">
    <cfRule type="expression" dxfId="537" priority="40">
      <formula>OR(G$8="Sat",G$8="Sun")</formula>
    </cfRule>
    <cfRule type="expression" dxfId="536" priority="41">
      <formula>G$10="NB"</formula>
    </cfRule>
  </conditionalFormatting>
  <conditionalFormatting sqref="D8:F8">
    <cfRule type="expression" dxfId="535" priority="39">
      <formula>CELL("inhalt",D$8)=""</formula>
    </cfRule>
  </conditionalFormatting>
  <conditionalFormatting sqref="D8:F8">
    <cfRule type="expression" dxfId="534" priority="37">
      <formula>OR(D$8="Sat",D$8="Sun")</formula>
    </cfRule>
    <cfRule type="expression" dxfId="533" priority="38">
      <formula>D$10="NB"</formula>
    </cfRule>
  </conditionalFormatting>
  <conditionalFormatting sqref="F13:F22 F24:F25">
    <cfRule type="expression" dxfId="532" priority="78">
      <formula>CELL("inhalt",F$8)=""</formula>
    </cfRule>
    <cfRule type="expression" dxfId="531" priority="79">
      <formula>WEEKDAY(F$8,2)&gt;5</formula>
    </cfRule>
  </conditionalFormatting>
  <conditionalFormatting sqref="F13:F22 F24:F25">
    <cfRule type="expression" dxfId="530" priority="77">
      <formula>WEEKDAY(F$8,2)&gt;5</formula>
    </cfRule>
  </conditionalFormatting>
  <conditionalFormatting sqref="G13:G22 G24:G25">
    <cfRule type="expression" dxfId="529" priority="75">
      <formula>CELL("inhalt",G$8)=""</formula>
    </cfRule>
  </conditionalFormatting>
  <conditionalFormatting sqref="G13:G22 G24:G25">
    <cfRule type="expression" dxfId="528" priority="76">
      <formula>WEEKDAY(G$8,2)&gt;5</formula>
    </cfRule>
  </conditionalFormatting>
  <conditionalFormatting sqref="E23:G23">
    <cfRule type="expression" dxfId="527" priority="74">
      <formula>CELL("inhalt",E$8)=""</formula>
    </cfRule>
  </conditionalFormatting>
  <conditionalFormatting sqref="E23:G23">
    <cfRule type="expression" dxfId="526" priority="73">
      <formula>CELL("inhalt",E$8)=""</formula>
    </cfRule>
  </conditionalFormatting>
  <conditionalFormatting sqref="D13:D22 D24:D25">
    <cfRule type="expression" dxfId="525" priority="69">
      <formula>CELL("inhalt",D$8)=""</formula>
    </cfRule>
    <cfRule type="expression" dxfId="524" priority="70">
      <formula>WEEKDAY(D$8,2)&gt;5</formula>
    </cfRule>
  </conditionalFormatting>
  <conditionalFormatting sqref="D13:D22 D24:D25">
    <cfRule type="expression" dxfId="523" priority="68">
      <formula>WEEKDAY(D$8,2)&gt;5</formula>
    </cfRule>
  </conditionalFormatting>
  <conditionalFormatting sqref="D23">
    <cfRule type="expression" dxfId="522" priority="67">
      <formula>CELL("inhalt",D$8)=""</formula>
    </cfRule>
  </conditionalFormatting>
  <conditionalFormatting sqref="D23">
    <cfRule type="expression" dxfId="521" priority="66">
      <formula>CELL("inhalt",D$8)=""</formula>
    </cfRule>
  </conditionalFormatting>
  <conditionalFormatting sqref="G13:G26">
    <cfRule type="expression" dxfId="520" priority="63">
      <formula>G$10="NB"</formula>
    </cfRule>
    <cfRule type="expression" dxfId="519" priority="83">
      <formula>OR(G$8="Sat",G$8="Sun")</formula>
    </cfRule>
  </conditionalFormatting>
  <conditionalFormatting sqref="H13:K22 H24:K25 X24:Y25 X13:Y22 AA13:AM22 AA24:AM25 M24:V25 M13:V22">
    <cfRule type="expression" dxfId="518" priority="60">
      <formula>CELL("inhalt",H$8)=""</formula>
    </cfRule>
  </conditionalFormatting>
  <conditionalFormatting sqref="H13:K22 H24:K25 X24:Y25 X13:Y22 AA13:AM22 AA24:AM25 M24:V25 M13:V22">
    <cfRule type="expression" dxfId="517" priority="61">
      <formula>WEEKDAY(H$8,2)&gt;5</formula>
    </cfRule>
  </conditionalFormatting>
  <conditionalFormatting sqref="H23:K23 X23:Y23 AA23:AM23 M23:V23">
    <cfRule type="expression" dxfId="516" priority="59">
      <formula>CELL("inhalt",H$8)=""</formula>
    </cfRule>
  </conditionalFormatting>
  <conditionalFormatting sqref="H23:K23 X23:Y23 AA23:AM23 M23:V23">
    <cfRule type="expression" dxfId="515" priority="58">
      <formula>CELL("inhalt",H$8)=""</formula>
    </cfRule>
  </conditionalFormatting>
  <conditionalFormatting sqref="H26:K26 X26:Y26 AA26:AM26 M26:V26">
    <cfRule type="expression" dxfId="514" priority="57">
      <formula>CELL("inhalt",H$8)=""</formula>
    </cfRule>
  </conditionalFormatting>
  <conditionalFormatting sqref="H26:K26 X26:Y26 AA26:AM26 M26:V26">
    <cfRule type="expression" dxfId="513" priority="56">
      <formula>CELL("inhalt",H$8)=""</formula>
    </cfRule>
  </conditionalFormatting>
  <conditionalFormatting sqref="H13:K26 X13:Y26 AA13:AM26 M13:V26">
    <cfRule type="expression" dxfId="512" priority="55">
      <formula>H$10="NB"</formula>
    </cfRule>
    <cfRule type="expression" dxfId="511" priority="62">
      <formula>OR(H$8="Sat",H$8="Sun")</formula>
    </cfRule>
  </conditionalFormatting>
  <conditionalFormatting sqref="G9:G10">
    <cfRule type="expression" dxfId="510" priority="53">
      <formula>CELL("inhalt",G$8)=""</formula>
    </cfRule>
  </conditionalFormatting>
  <conditionalFormatting sqref="G9:G10">
    <cfRule type="expression" dxfId="509" priority="52">
      <formula>G$10="NB"</formula>
    </cfRule>
    <cfRule type="expression" dxfId="508" priority="54">
      <formula>OR(G$8="Sat",G$8="Sun")</formula>
    </cfRule>
  </conditionalFormatting>
  <conditionalFormatting sqref="H9:K10 X9:Y10 AA9:AM10 M9:V10">
    <cfRule type="expression" dxfId="507" priority="50">
      <formula>CELL("inhalt",H$8)=""</formula>
    </cfRule>
  </conditionalFormatting>
  <conditionalFormatting sqref="H9:K10 X9:Y10 AA9:AM10 M9:V10">
    <cfRule type="expression" dxfId="506" priority="49">
      <formula>H$10="NB"</formula>
    </cfRule>
    <cfRule type="expression" dxfId="505" priority="51">
      <formula>OR(H$8="Sat",H$8="Sun")</formula>
    </cfRule>
  </conditionalFormatting>
  <conditionalFormatting sqref="H8:K8 M8:AM8">
    <cfRule type="expression" dxfId="504" priority="48">
      <formula>CELL("inhalt",H$8)=""</formula>
    </cfRule>
  </conditionalFormatting>
  <conditionalFormatting sqref="H8:K8 M8:AM8">
    <cfRule type="expression" dxfId="503" priority="46">
      <formula>OR(H$8="Sat",H$8="Sun")</formula>
    </cfRule>
    <cfRule type="expression" dxfId="502" priority="47">
      <formula>H$10="NB"</formula>
    </cfRule>
  </conditionalFormatting>
  <conditionalFormatting sqref="D9:F10">
    <cfRule type="expression" dxfId="501" priority="44">
      <formula>CELL("inhalt",D$8)=""</formula>
    </cfRule>
  </conditionalFormatting>
  <conditionalFormatting sqref="D9:F10">
    <cfRule type="expression" dxfId="500" priority="43">
      <formula>D$10="NB"</formula>
    </cfRule>
    <cfRule type="expression" dxfId="499" priority="45">
      <formula>OR(D$8="Sat",D$8="Sun")</formula>
    </cfRule>
  </conditionalFormatting>
  <conditionalFormatting sqref="W13:W22 W24:W25">
    <cfRule type="expression" dxfId="498" priority="34">
      <formula>CELL("inhalt",W$8)=""</formula>
    </cfRule>
  </conditionalFormatting>
  <conditionalFormatting sqref="W13:W22 W24:W25">
    <cfRule type="expression" dxfId="497" priority="35">
      <formula>WEEKDAY(W$8,2)&gt;5</formula>
    </cfRule>
  </conditionalFormatting>
  <conditionalFormatting sqref="W23">
    <cfRule type="expression" dxfId="496" priority="33">
      <formula>CELL("inhalt",W$8)=""</formula>
    </cfRule>
  </conditionalFormatting>
  <conditionalFormatting sqref="W23">
    <cfRule type="expression" dxfId="495" priority="32">
      <formula>CELL("inhalt",W$8)=""</formula>
    </cfRule>
  </conditionalFormatting>
  <conditionalFormatting sqref="W26">
    <cfRule type="expression" dxfId="494" priority="31">
      <formula>CELL("inhalt",W$8)=""</formula>
    </cfRule>
  </conditionalFormatting>
  <conditionalFormatting sqref="W26">
    <cfRule type="expression" dxfId="493" priority="30">
      <formula>CELL("inhalt",W$8)=""</formula>
    </cfRule>
  </conditionalFormatting>
  <conditionalFormatting sqref="W13:W26">
    <cfRule type="expression" dxfId="492" priority="29">
      <formula>W$10="NB"</formula>
    </cfRule>
    <cfRule type="expression" dxfId="491" priority="36">
      <formula>OR(W$8="Sat",W$8="Sun")</formula>
    </cfRule>
  </conditionalFormatting>
  <conditionalFormatting sqref="W9:W10">
    <cfRule type="expression" dxfId="490" priority="27">
      <formula>CELL("inhalt",W$8)=""</formula>
    </cfRule>
  </conditionalFormatting>
  <conditionalFormatting sqref="W9:W10">
    <cfRule type="expression" dxfId="489" priority="26">
      <formula>W$10="NB"</formula>
    </cfRule>
    <cfRule type="expression" dxfId="488" priority="28">
      <formula>OR(W$8="Sat",W$8="Sun")</formula>
    </cfRule>
  </conditionalFormatting>
  <conditionalFormatting sqref="Z13:Z22 Z24:Z25">
    <cfRule type="expression" dxfId="487" priority="23">
      <formula>CELL("inhalt",Z$8)=""</formula>
    </cfRule>
  </conditionalFormatting>
  <conditionalFormatting sqref="Z13:Z22 Z24:Z25">
    <cfRule type="expression" dxfId="486" priority="24">
      <formula>WEEKDAY(Z$8,2)&gt;5</formula>
    </cfRule>
  </conditionalFormatting>
  <conditionalFormatting sqref="Z23">
    <cfRule type="expression" dxfId="485" priority="22">
      <formula>CELL("inhalt",Z$8)=""</formula>
    </cfRule>
  </conditionalFormatting>
  <conditionalFormatting sqref="Z23">
    <cfRule type="expression" dxfId="484" priority="21">
      <formula>CELL("inhalt",Z$8)=""</formula>
    </cfRule>
  </conditionalFormatting>
  <conditionalFormatting sqref="Z26">
    <cfRule type="expression" dxfId="483" priority="20">
      <formula>CELL("inhalt",Z$8)=""</formula>
    </cfRule>
  </conditionalFormatting>
  <conditionalFormatting sqref="Z26">
    <cfRule type="expression" dxfId="482" priority="19">
      <formula>CELL("inhalt",Z$8)=""</formula>
    </cfRule>
  </conditionalFormatting>
  <conditionalFormatting sqref="Z13:Z26">
    <cfRule type="expression" dxfId="481" priority="18">
      <formula>Z$10="NB"</formula>
    </cfRule>
    <cfRule type="expression" dxfId="480" priority="25">
      <formula>OR(Z$8="Sat",Z$8="Sun")</formula>
    </cfRule>
  </conditionalFormatting>
  <conditionalFormatting sqref="Z9:Z10">
    <cfRule type="expression" dxfId="479" priority="16">
      <formula>CELL("inhalt",Z$8)=""</formula>
    </cfRule>
  </conditionalFormatting>
  <conditionalFormatting sqref="Z9:Z10">
    <cfRule type="expression" dxfId="478" priority="15">
      <formula>Z$10="NB"</formula>
    </cfRule>
    <cfRule type="expression" dxfId="477" priority="17">
      <formula>OR(Z$8="Sat",Z$8="Sun")</formula>
    </cfRule>
  </conditionalFormatting>
  <conditionalFormatting sqref="L13:L22 L24:L25">
    <cfRule type="expression" dxfId="476" priority="12">
      <formula>CELL("inhalt",L$8)=""</formula>
    </cfRule>
  </conditionalFormatting>
  <conditionalFormatting sqref="L13:L22 L24:L25">
    <cfRule type="expression" dxfId="475" priority="13">
      <formula>WEEKDAY(L$8,2)&gt;5</formula>
    </cfRule>
  </conditionalFormatting>
  <conditionalFormatting sqref="L23">
    <cfRule type="expression" dxfId="474" priority="11">
      <formula>CELL("inhalt",L$8)=""</formula>
    </cfRule>
  </conditionalFormatting>
  <conditionalFormatting sqref="L23">
    <cfRule type="expression" dxfId="473" priority="10">
      <formula>CELL("inhalt",L$8)=""</formula>
    </cfRule>
  </conditionalFormatting>
  <conditionalFormatting sqref="L26">
    <cfRule type="expression" dxfId="472" priority="9">
      <formula>CELL("inhalt",L$8)=""</formula>
    </cfRule>
  </conditionalFormatting>
  <conditionalFormatting sqref="L26">
    <cfRule type="expression" dxfId="471" priority="8">
      <formula>CELL("inhalt",L$8)=""</formula>
    </cfRule>
  </conditionalFormatting>
  <conditionalFormatting sqref="L13:L26">
    <cfRule type="expression" dxfId="470" priority="7">
      <formula>L$10="NB"</formula>
    </cfRule>
    <cfRule type="expression" dxfId="469" priority="14">
      <formula>OR(L$8="Sat",L$8="Sun")</formula>
    </cfRule>
  </conditionalFormatting>
  <conditionalFormatting sqref="L9:L10">
    <cfRule type="expression" dxfId="468" priority="5">
      <formula>CELL("inhalt",L$8)=""</formula>
    </cfRule>
  </conditionalFormatting>
  <conditionalFormatting sqref="L9:L10">
    <cfRule type="expression" dxfId="467" priority="4">
      <formula>L$10="NB"</formula>
    </cfRule>
    <cfRule type="expression" dxfId="466" priority="6">
      <formula>OR(L$8="Sat",L$8="Sun")</formula>
    </cfRule>
  </conditionalFormatting>
  <conditionalFormatting sqref="L8">
    <cfRule type="expression" dxfId="465" priority="3">
      <formula>CELL("inhalt",L$8)=""</formula>
    </cfRule>
  </conditionalFormatting>
  <conditionalFormatting sqref="L8">
    <cfRule type="expression" dxfId="464" priority="1">
      <formula>OR(L$8="Sat",L$8="Sun")</formula>
    </cfRule>
    <cfRule type="expression" dxfId="463" priority="2">
      <formula>L$10="NB"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N42"/>
  <sheetViews>
    <sheetView tabSelected="1" topLeftCell="H2" workbookViewId="0">
      <selection activeCell="T10" sqref="T10"/>
    </sheetView>
  </sheetViews>
  <sheetFormatPr baseColWidth="10" defaultRowHeight="15" x14ac:dyDescent="0.2"/>
  <cols>
    <col min="1" max="1" width="6" customWidth="1"/>
    <col min="2" max="2" width="13.5" customWidth="1"/>
    <col min="3" max="3" width="4" customWidth="1"/>
    <col min="4" max="14" width="6" customWidth="1"/>
    <col min="15" max="15" width="5.6640625" customWidth="1"/>
    <col min="16" max="39" width="6" customWidth="1"/>
    <col min="40" max="40" width="17.33203125" customWidth="1"/>
  </cols>
  <sheetData>
    <row r="1" spans="1:40" ht="19" x14ac:dyDescent="0.25">
      <c r="A1" s="12" t="s">
        <v>0</v>
      </c>
      <c r="B1" s="12"/>
      <c r="C1" s="13"/>
      <c r="D1" s="64">
        <f>(January!D1)</f>
        <v>0</v>
      </c>
      <c r="E1" s="13"/>
      <c r="F1" s="13"/>
      <c r="G1" s="13"/>
      <c r="H1" s="13"/>
      <c r="I1" s="13"/>
      <c r="J1" s="13"/>
      <c r="K1" s="13"/>
      <c r="L1" s="13"/>
      <c r="M1" s="12" t="s">
        <v>47</v>
      </c>
      <c r="N1" s="13"/>
      <c r="P1" s="13"/>
      <c r="Q1" s="65">
        <f>(January!Q1)</f>
        <v>0</v>
      </c>
      <c r="R1" s="13"/>
      <c r="S1" s="13"/>
      <c r="T1" s="13"/>
      <c r="U1" s="13"/>
      <c r="V1" s="66" t="s">
        <v>45</v>
      </c>
      <c r="W1" s="66"/>
      <c r="X1" s="67">
        <f>(January!X1)</f>
        <v>0</v>
      </c>
      <c r="Y1" s="13"/>
      <c r="Z1" s="13"/>
      <c r="AB1" s="66" t="s">
        <v>46</v>
      </c>
      <c r="AC1" s="66"/>
      <c r="AD1" s="67">
        <f>(January!AD1)</f>
        <v>0</v>
      </c>
      <c r="AE1" s="13"/>
      <c r="AF1" s="13"/>
      <c r="AG1" s="13"/>
      <c r="AH1" s="13"/>
      <c r="AI1" s="13"/>
      <c r="AJ1" s="13"/>
      <c r="AK1" s="13"/>
      <c r="AL1" s="13"/>
      <c r="AM1" s="13"/>
    </row>
    <row r="2" spans="1:40" s="13" customFormat="1" ht="19" x14ac:dyDescent="0.25">
      <c r="A2" s="12"/>
      <c r="B2" s="12"/>
      <c r="D2" s="63"/>
      <c r="O2" s="12"/>
      <c r="Q2" s="14"/>
    </row>
    <row r="3" spans="1:40" ht="36" customHeight="1" x14ac:dyDescent="0.2">
      <c r="A3" s="92" t="s">
        <v>5</v>
      </c>
      <c r="B3" s="92"/>
      <c r="C3" s="122">
        <f>(January!C3)</f>
        <v>0</v>
      </c>
      <c r="D3" s="122"/>
      <c r="E3" s="122"/>
      <c r="F3" s="122"/>
      <c r="G3" s="122"/>
      <c r="H3" s="122"/>
      <c r="I3" s="122"/>
      <c r="J3" s="122"/>
      <c r="K3" s="13"/>
      <c r="L3" s="96" t="s">
        <v>23</v>
      </c>
      <c r="M3" s="96"/>
      <c r="N3" s="96"/>
      <c r="O3" s="123">
        <f>(January!O3)</f>
        <v>0</v>
      </c>
      <c r="P3" s="122"/>
      <c r="Q3" s="14"/>
      <c r="R3" s="14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</row>
    <row r="4" spans="1:40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</row>
    <row r="5" spans="1:40" ht="30" customHeight="1" x14ac:dyDescent="0.2">
      <c r="A5" s="13"/>
      <c r="B5" s="13"/>
      <c r="C5" s="13"/>
      <c r="D5" s="14" t="s">
        <v>10</v>
      </c>
      <c r="E5" s="90">
        <v>44682</v>
      </c>
      <c r="F5" s="90"/>
      <c r="G5" s="14"/>
      <c r="H5" s="14" t="s">
        <v>11</v>
      </c>
      <c r="I5" s="14"/>
      <c r="J5" s="91" t="s">
        <v>30</v>
      </c>
      <c r="K5" s="91"/>
      <c r="L5" s="13"/>
      <c r="M5" s="13"/>
      <c r="N5" s="13"/>
      <c r="O5" s="13" t="s">
        <v>19</v>
      </c>
      <c r="P5" s="13"/>
      <c r="Q5" s="39">
        <f>(January!Q5)</f>
        <v>0</v>
      </c>
      <c r="R5" s="15" t="s">
        <v>26</v>
      </c>
      <c r="S5" s="17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4"/>
    </row>
    <row r="6" spans="1:40" ht="10.5" customHeight="1" x14ac:dyDescent="0.2">
      <c r="A6" s="13"/>
      <c r="B6" s="13"/>
      <c r="C6" s="13"/>
      <c r="D6" s="13"/>
      <c r="E6" s="14"/>
      <c r="F6" s="58">
        <f>WEEKDAY(H6,1)</f>
        <v>1</v>
      </c>
      <c r="G6" s="13"/>
      <c r="H6" s="60">
        <f>+E5</f>
        <v>44682</v>
      </c>
      <c r="I6" s="13"/>
      <c r="J6" s="14"/>
      <c r="K6" s="14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4"/>
    </row>
    <row r="7" spans="1:40" x14ac:dyDescent="0.2">
      <c r="A7" s="13"/>
      <c r="B7" s="13"/>
      <c r="C7" s="13"/>
      <c r="D7" s="13" t="s">
        <v>1</v>
      </c>
      <c r="E7" s="13"/>
      <c r="F7" s="13"/>
      <c r="G7" s="13"/>
      <c r="H7" s="13"/>
      <c r="I7" s="13"/>
      <c r="J7" s="13"/>
      <c r="K7" s="13" t="s">
        <v>6</v>
      </c>
      <c r="L7" s="13"/>
      <c r="M7" s="13"/>
      <c r="N7" s="13"/>
      <c r="O7" s="13"/>
      <c r="P7" s="13"/>
      <c r="Q7" s="13"/>
      <c r="R7" s="13" t="s">
        <v>7</v>
      </c>
      <c r="S7" s="13"/>
      <c r="T7" s="13"/>
      <c r="U7" s="13"/>
      <c r="V7" s="13"/>
      <c r="W7" s="13"/>
      <c r="X7" s="13"/>
      <c r="Y7" s="13" t="s">
        <v>8</v>
      </c>
      <c r="Z7" s="13"/>
      <c r="AA7" s="13"/>
      <c r="AB7" s="13"/>
      <c r="AC7" s="13"/>
      <c r="AD7" s="13"/>
      <c r="AE7" s="13"/>
      <c r="AF7" s="13" t="s">
        <v>9</v>
      </c>
      <c r="AG7" s="13"/>
      <c r="AH7" s="13"/>
      <c r="AI7" s="13"/>
      <c r="AJ7" s="13"/>
      <c r="AK7" s="13"/>
      <c r="AL7" s="13"/>
      <c r="AM7" s="13" t="s">
        <v>44</v>
      </c>
      <c r="AN7" s="14"/>
    </row>
    <row r="8" spans="1:40" x14ac:dyDescent="0.2">
      <c r="A8" s="109" t="s">
        <v>2</v>
      </c>
      <c r="B8" s="110"/>
      <c r="C8" s="14"/>
      <c r="D8" s="56" t="str">
        <f>IF($F6=1,"Sun","")</f>
        <v>Sun</v>
      </c>
      <c r="E8" s="56" t="str">
        <f>IF($F6=2,"Mo",IF(D8="","","Mo"))</f>
        <v>Mo</v>
      </c>
      <c r="F8" s="56" t="str">
        <f>IF($F6=3,"Tue",IF(E8="","","Tue"))</f>
        <v>Tue</v>
      </c>
      <c r="G8" s="56" t="str">
        <f>IF($F6=4,"Wed",IF(F8="","","Wed"))</f>
        <v>Wed</v>
      </c>
      <c r="H8" s="56" t="str">
        <f>IF($F6=4,"Wed",IF(G8="","","Wed"))</f>
        <v>Wed</v>
      </c>
      <c r="I8" s="56" t="str">
        <f>IF(WEEKDAY(1+H9+$H6,2)=1,"Sun",IF(WEEKDAY(1+H9+$H6,2)=2,"Mo",IF(WEEKDAY(1+H9+$H6,2)=3,"Tue",IF(WEEKDAY(1+H9+$H6,2)=4,"Wed",IF(WEEKDAY(1+H9+$H6,2)=5,"Thu",IF(WEEKDAY(1+H9+$H6,2)=6,"Fri","Sat"))))))</f>
        <v>Fri</v>
      </c>
      <c r="J8" s="56" t="str">
        <f t="shared" ref="J8:AF8" si="0">IF(WEEKDAY(1+I9+$H6,2)=1,"Sun",IF(WEEKDAY(1+I9+$H6,2)=2,"Mo",IF(WEEKDAY(1+I9+$H6,2)=3,"Tue",IF(WEEKDAY(1+I9+$H6,2)=4,"Wed",IF(WEEKDAY(1+I9+$H6,2)=5,"Thu",IF(WEEKDAY(1+I9+$H6,2)=6,"Fri","Sat"))))))</f>
        <v>Sat</v>
      </c>
      <c r="K8" s="56" t="str">
        <f t="shared" si="0"/>
        <v>Sun</v>
      </c>
      <c r="L8" s="56" t="str">
        <f t="shared" si="0"/>
        <v>Mo</v>
      </c>
      <c r="M8" s="56" t="str">
        <f t="shared" si="0"/>
        <v>Tue</v>
      </c>
      <c r="N8" s="56" t="str">
        <f t="shared" si="0"/>
        <v>Wed</v>
      </c>
      <c r="O8" s="56" t="str">
        <f t="shared" si="0"/>
        <v>Thu</v>
      </c>
      <c r="P8" s="56" t="str">
        <f t="shared" si="0"/>
        <v>Fri</v>
      </c>
      <c r="Q8" s="56" t="str">
        <f t="shared" si="0"/>
        <v>Sat</v>
      </c>
      <c r="R8" s="56" t="str">
        <f t="shared" si="0"/>
        <v>Sun</v>
      </c>
      <c r="S8" s="56" t="str">
        <f t="shared" si="0"/>
        <v>Mo</v>
      </c>
      <c r="T8" s="56" t="str">
        <f t="shared" si="0"/>
        <v>Tue</v>
      </c>
      <c r="U8" s="56" t="str">
        <f t="shared" si="0"/>
        <v>Wed</v>
      </c>
      <c r="V8" s="56" t="str">
        <f t="shared" si="0"/>
        <v>Thu</v>
      </c>
      <c r="W8" s="56" t="str">
        <f t="shared" si="0"/>
        <v>Fri</v>
      </c>
      <c r="X8" s="56" t="str">
        <f t="shared" si="0"/>
        <v>Sat</v>
      </c>
      <c r="Y8" s="56" t="str">
        <f t="shared" si="0"/>
        <v>Sun</v>
      </c>
      <c r="Z8" s="56" t="str">
        <f t="shared" si="0"/>
        <v>Mo</v>
      </c>
      <c r="AA8" s="56" t="str">
        <f t="shared" si="0"/>
        <v>Tue</v>
      </c>
      <c r="AB8" s="56" t="str">
        <f t="shared" si="0"/>
        <v>Wed</v>
      </c>
      <c r="AC8" s="56" t="str">
        <f t="shared" si="0"/>
        <v>Thu</v>
      </c>
      <c r="AD8" s="56" t="str">
        <f t="shared" si="0"/>
        <v>Fri</v>
      </c>
      <c r="AE8" s="56" t="str">
        <f t="shared" si="0"/>
        <v>Sat</v>
      </c>
      <c r="AF8" s="56" t="str">
        <f t="shared" si="0"/>
        <v>Sun</v>
      </c>
      <c r="AG8" s="56" t="str">
        <f>IF(AF9="","",IF(1+AF9&gt;=32,"",IF(WEEKDAY(1+AF9+$H6,2)=1,"Sun",IF(WEEKDAY(1+AF9+$H6,2)=2,"Mo",IF(WEEKDAY(1+AF9+$H6,2)=3,"Tue",IF(WEEKDAY(1+AF9+$H6,2)=4,"Wed",IF(WEEKDAY(1+AF9+$H6,2)=5,"Thu",IF(WEEKDAY(1+AF9+$H6,2)=6,"Fri","Sat"))))))))</f>
        <v>Mo</v>
      </c>
      <c r="AH8" s="56" t="str">
        <f t="shared" ref="AH8:AJ8" si="1">IF(AG9="","",IF(1+AG9&gt;=32,"",IF(WEEKDAY(1+AG9+$H6,2)=1,"Sun",IF(WEEKDAY(1+AG9+$H6,2)=2,"Mo",IF(WEEKDAY(1+AG9+$H6,2)=3,"Tue",IF(WEEKDAY(1+AG9+$H6,2)=4,"Wed",IF(WEEKDAY(1+AG9+$H6,2)=5,"Thu",IF(WEEKDAY(1+AG9+$H6,2)=6,"Fri","Sat"))))))))</f>
        <v>Tue</v>
      </c>
      <c r="AI8" s="68" t="str">
        <f t="shared" si="1"/>
        <v/>
      </c>
      <c r="AJ8" s="68" t="str">
        <f t="shared" si="1"/>
        <v/>
      </c>
      <c r="AK8" s="68" t="str">
        <f t="shared" ref="AK8:AL8" si="2">IF(AJ9="","",IF(1+AJ9&gt;=32,"",IF(WEEKDAY(1+AJ9+$H6,2)=1,"Sun",IF(WEEKDAY(1+AJ9+$H6,2)=2,"Mo",IF(WEEKDAY(1+AJ9+$H6,2)=3,"Tue",IF(WEEKDAY(1+AJ9+$H6,2)=4,"Wed",IF(WEEKDAY(1+AJ9+$H6,2)=5,"Thu",IF(WEEKDAY(1+AJ9+$H6,2)=6,"Fri","Sat"))))))))</f>
        <v/>
      </c>
      <c r="AL8" s="68" t="str">
        <f t="shared" si="2"/>
        <v/>
      </c>
      <c r="AM8" s="68"/>
      <c r="AN8" s="14"/>
    </row>
    <row r="9" spans="1:40" ht="26.25" customHeight="1" x14ac:dyDescent="0.2">
      <c r="A9" s="109" t="s">
        <v>3</v>
      </c>
      <c r="B9" s="110"/>
      <c r="C9" s="14"/>
      <c r="D9" s="57">
        <f>IF(F6=1,1,"")</f>
        <v>1</v>
      </c>
      <c r="E9" s="57">
        <f>IF(F6=2,1,IF(D9="","",D9+1))</f>
        <v>2</v>
      </c>
      <c r="F9" s="57">
        <f>IF(F6=3,1,IF(E9="","",E9+1))</f>
        <v>3</v>
      </c>
      <c r="G9" s="57">
        <f>IF(F6=4,1,IF(F9="","",F9+1))</f>
        <v>4</v>
      </c>
      <c r="H9" s="57">
        <f>IF(G6=4,1,IF(G9="","",G9+1))</f>
        <v>5</v>
      </c>
      <c r="I9" s="57">
        <f>1+H9</f>
        <v>6</v>
      </c>
      <c r="J9" s="57">
        <f t="shared" ref="J9:AE9" si="3">1+I9</f>
        <v>7</v>
      </c>
      <c r="K9" s="57">
        <f t="shared" si="3"/>
        <v>8</v>
      </c>
      <c r="L9" s="57">
        <f t="shared" si="3"/>
        <v>9</v>
      </c>
      <c r="M9" s="57">
        <f t="shared" si="3"/>
        <v>10</v>
      </c>
      <c r="N9" s="57">
        <f t="shared" si="3"/>
        <v>11</v>
      </c>
      <c r="O9" s="57">
        <f t="shared" si="3"/>
        <v>12</v>
      </c>
      <c r="P9" s="57">
        <f t="shared" si="3"/>
        <v>13</v>
      </c>
      <c r="Q9" s="57">
        <f t="shared" si="3"/>
        <v>14</v>
      </c>
      <c r="R9" s="57">
        <f t="shared" si="3"/>
        <v>15</v>
      </c>
      <c r="S9" s="57">
        <f t="shared" si="3"/>
        <v>16</v>
      </c>
      <c r="T9" s="57">
        <f t="shared" si="3"/>
        <v>17</v>
      </c>
      <c r="U9" s="57">
        <f t="shared" si="3"/>
        <v>18</v>
      </c>
      <c r="V9" s="57">
        <f t="shared" si="3"/>
        <v>19</v>
      </c>
      <c r="W9" s="57">
        <f t="shared" si="3"/>
        <v>20</v>
      </c>
      <c r="X9" s="57">
        <f t="shared" si="3"/>
        <v>21</v>
      </c>
      <c r="Y9" s="57">
        <f t="shared" si="3"/>
        <v>22</v>
      </c>
      <c r="Z9" s="57">
        <f t="shared" si="3"/>
        <v>23</v>
      </c>
      <c r="AA9" s="57">
        <f t="shared" si="3"/>
        <v>24</v>
      </c>
      <c r="AB9" s="57">
        <f t="shared" si="3"/>
        <v>25</v>
      </c>
      <c r="AC9" s="57">
        <f t="shared" si="3"/>
        <v>26</v>
      </c>
      <c r="AD9" s="57">
        <f t="shared" si="3"/>
        <v>27</v>
      </c>
      <c r="AE9" s="57">
        <f t="shared" si="3"/>
        <v>28</v>
      </c>
      <c r="AF9" s="57">
        <f>IF(1+AE9&gt;=32,"",1+AE9)</f>
        <v>29</v>
      </c>
      <c r="AG9" s="57">
        <f t="shared" ref="AG9:AL9" si="4">IF(AF9="","",IF(1+AF9&gt;=32,"",1+AF9))</f>
        <v>30</v>
      </c>
      <c r="AH9" s="57">
        <f t="shared" si="4"/>
        <v>31</v>
      </c>
      <c r="AI9" s="69" t="str">
        <f t="shared" si="4"/>
        <v/>
      </c>
      <c r="AJ9" s="69" t="str">
        <f t="shared" si="4"/>
        <v/>
      </c>
      <c r="AK9" s="69" t="str">
        <f t="shared" si="4"/>
        <v/>
      </c>
      <c r="AL9" s="69" t="str">
        <f t="shared" si="4"/>
        <v/>
      </c>
      <c r="AM9" s="69"/>
      <c r="AN9" s="14"/>
    </row>
    <row r="10" spans="1:40" ht="69" customHeight="1" x14ac:dyDescent="0.2">
      <c r="A10" s="111" t="s">
        <v>41</v>
      </c>
      <c r="B10" s="112"/>
      <c r="C10" s="14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 t="s">
        <v>28</v>
      </c>
      <c r="AD10" s="31"/>
      <c r="AE10" s="31"/>
      <c r="AF10" s="31"/>
      <c r="AG10" s="31"/>
      <c r="AH10" s="31"/>
      <c r="AI10" s="70"/>
      <c r="AJ10" s="70"/>
      <c r="AK10" s="70"/>
      <c r="AL10" s="70"/>
      <c r="AM10" s="70"/>
      <c r="AN10" s="14"/>
    </row>
    <row r="11" spans="1:40" ht="16.5" customHeight="1" x14ac:dyDescent="0.2">
      <c r="A11" s="14"/>
      <c r="B11" s="18"/>
      <c r="C11" s="1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75"/>
      <c r="AJ11" s="75"/>
      <c r="AK11" s="75"/>
      <c r="AL11" s="75"/>
      <c r="AM11" s="75"/>
      <c r="AN11" s="14"/>
    </row>
    <row r="12" spans="1:40" ht="21.75" customHeight="1" x14ac:dyDescent="0.2">
      <c r="A12" s="51" t="s">
        <v>15</v>
      </c>
      <c r="B12" s="51" t="s">
        <v>14</v>
      </c>
      <c r="C12" s="22"/>
      <c r="D12" s="23"/>
      <c r="E12" s="23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84"/>
      <c r="AJ12" s="84"/>
      <c r="AK12" s="83"/>
      <c r="AL12" s="83"/>
      <c r="AM12" s="84"/>
      <c r="AN12" s="14" t="s">
        <v>4</v>
      </c>
    </row>
    <row r="13" spans="1:40" ht="32.25" customHeight="1" x14ac:dyDescent="0.2">
      <c r="A13" s="9" t="s">
        <v>15</v>
      </c>
      <c r="B13" s="32"/>
      <c r="C13" s="10" t="s">
        <v>13</v>
      </c>
      <c r="D13" s="33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78"/>
      <c r="AJ13" s="78"/>
      <c r="AK13" s="78"/>
      <c r="AL13" s="78"/>
      <c r="AM13" s="78"/>
      <c r="AN13" s="2">
        <f>SUM(D13:AH13)</f>
        <v>0</v>
      </c>
    </row>
    <row r="14" spans="1:40" ht="32.25" customHeight="1" x14ac:dyDescent="0.2">
      <c r="A14" s="2" t="s">
        <v>15</v>
      </c>
      <c r="B14" s="50"/>
      <c r="C14" s="2" t="s">
        <v>13</v>
      </c>
      <c r="D14" s="33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79"/>
      <c r="AJ14" s="79"/>
      <c r="AK14" s="79"/>
      <c r="AL14" s="79"/>
      <c r="AM14" s="79"/>
      <c r="AN14" s="2">
        <f t="shared" ref="AN14:AN26" si="5">SUM(D14:AH14)</f>
        <v>0</v>
      </c>
    </row>
    <row r="15" spans="1:40" ht="32.25" customHeight="1" x14ac:dyDescent="0.2">
      <c r="A15" s="9" t="s">
        <v>15</v>
      </c>
      <c r="B15" s="32"/>
      <c r="C15" s="10" t="s">
        <v>13</v>
      </c>
      <c r="D15" s="33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78"/>
      <c r="AJ15" s="78"/>
      <c r="AK15" s="78"/>
      <c r="AL15" s="78"/>
      <c r="AM15" s="78"/>
      <c r="AN15" s="2">
        <f t="shared" si="5"/>
        <v>0</v>
      </c>
    </row>
    <row r="16" spans="1:40" ht="32.25" customHeight="1" x14ac:dyDescent="0.2">
      <c r="A16" s="2" t="s">
        <v>15</v>
      </c>
      <c r="B16" s="50"/>
      <c r="C16" s="2" t="s">
        <v>13</v>
      </c>
      <c r="D16" s="33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79"/>
      <c r="AJ16" s="79"/>
      <c r="AK16" s="79"/>
      <c r="AL16" s="79"/>
      <c r="AM16" s="79"/>
      <c r="AN16" s="2">
        <f t="shared" si="5"/>
        <v>0</v>
      </c>
    </row>
    <row r="17" spans="1:40" ht="32.25" customHeight="1" x14ac:dyDescent="0.2">
      <c r="A17" s="9" t="s">
        <v>15</v>
      </c>
      <c r="B17" s="32"/>
      <c r="C17" s="10" t="s">
        <v>13</v>
      </c>
      <c r="D17" s="33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78"/>
      <c r="AJ17" s="78"/>
      <c r="AK17" s="78"/>
      <c r="AL17" s="78"/>
      <c r="AM17" s="78"/>
      <c r="AN17" s="2">
        <f t="shared" si="5"/>
        <v>0</v>
      </c>
    </row>
    <row r="18" spans="1:40" ht="32.25" customHeight="1" x14ac:dyDescent="0.2">
      <c r="A18" s="2" t="s">
        <v>15</v>
      </c>
      <c r="B18" s="50"/>
      <c r="C18" s="2" t="s">
        <v>13</v>
      </c>
      <c r="D18" s="33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79"/>
      <c r="AJ18" s="79"/>
      <c r="AK18" s="79"/>
      <c r="AL18" s="79"/>
      <c r="AM18" s="79"/>
      <c r="AN18" s="2">
        <f t="shared" si="5"/>
        <v>0</v>
      </c>
    </row>
    <row r="19" spans="1:40" ht="32.25" customHeight="1" x14ac:dyDescent="0.2">
      <c r="A19" s="9" t="s">
        <v>15</v>
      </c>
      <c r="B19" s="32"/>
      <c r="C19" s="10" t="s">
        <v>13</v>
      </c>
      <c r="D19" s="33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78"/>
      <c r="AJ19" s="78"/>
      <c r="AK19" s="78"/>
      <c r="AL19" s="78"/>
      <c r="AM19" s="78"/>
      <c r="AN19" s="2">
        <f t="shared" si="5"/>
        <v>0</v>
      </c>
    </row>
    <row r="20" spans="1:40" ht="32.25" customHeight="1" x14ac:dyDescent="0.2">
      <c r="A20" s="2" t="s">
        <v>15</v>
      </c>
      <c r="B20" s="50"/>
      <c r="C20" s="2" t="s">
        <v>13</v>
      </c>
      <c r="D20" s="33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79"/>
      <c r="AJ20" s="79"/>
      <c r="AK20" s="79"/>
      <c r="AL20" s="79"/>
      <c r="AM20" s="79"/>
      <c r="AN20" s="2">
        <f t="shared" si="5"/>
        <v>0</v>
      </c>
    </row>
    <row r="21" spans="1:40" ht="32.25" customHeight="1" x14ac:dyDescent="0.2">
      <c r="A21" s="9" t="s">
        <v>15</v>
      </c>
      <c r="B21" s="32"/>
      <c r="C21" s="10" t="s">
        <v>13</v>
      </c>
      <c r="D21" s="33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78"/>
      <c r="AJ21" s="78"/>
      <c r="AK21" s="78"/>
      <c r="AL21" s="78"/>
      <c r="AM21" s="78"/>
      <c r="AN21" s="2">
        <f t="shared" si="5"/>
        <v>0</v>
      </c>
    </row>
    <row r="22" spans="1:40" ht="32.25" customHeight="1" thickBot="1" x14ac:dyDescent="0.25">
      <c r="A22" s="2" t="s">
        <v>15</v>
      </c>
      <c r="B22" s="50"/>
      <c r="C22" s="2" t="s">
        <v>13</v>
      </c>
      <c r="D22" s="33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79"/>
      <c r="AJ22" s="79"/>
      <c r="AK22" s="79"/>
      <c r="AL22" s="79"/>
      <c r="AM22" s="79"/>
      <c r="AN22" s="3">
        <f t="shared" si="5"/>
        <v>0</v>
      </c>
    </row>
    <row r="23" spans="1:40" ht="30" customHeight="1" thickBot="1" x14ac:dyDescent="0.25">
      <c r="A23" s="6" t="s">
        <v>16</v>
      </c>
      <c r="B23" s="6"/>
      <c r="C23" s="2" t="s">
        <v>13</v>
      </c>
      <c r="D23" s="7">
        <f t="shared" ref="D23:AJ23" si="6">SUM(D13:D22)</f>
        <v>0</v>
      </c>
      <c r="E23" s="7">
        <f t="shared" ref="E23" si="7">SUM(E13:E22)</f>
        <v>0</v>
      </c>
      <c r="F23" s="7">
        <f t="shared" ref="F23:H23" si="8">SUM(F13:F22)</f>
        <v>0</v>
      </c>
      <c r="G23" s="7">
        <f t="shared" si="6"/>
        <v>0</v>
      </c>
      <c r="H23" s="7">
        <f t="shared" si="8"/>
        <v>0</v>
      </c>
      <c r="I23" s="7">
        <f t="shared" si="6"/>
        <v>0</v>
      </c>
      <c r="J23" s="7">
        <f t="shared" si="6"/>
        <v>0</v>
      </c>
      <c r="K23" s="7">
        <f t="shared" si="6"/>
        <v>0</v>
      </c>
      <c r="L23" s="7">
        <f t="shared" si="6"/>
        <v>0</v>
      </c>
      <c r="M23" s="7">
        <f t="shared" si="6"/>
        <v>0</v>
      </c>
      <c r="N23" s="7">
        <f t="shared" si="6"/>
        <v>0</v>
      </c>
      <c r="O23" s="7">
        <f t="shared" si="6"/>
        <v>0</v>
      </c>
      <c r="P23" s="7">
        <f t="shared" si="6"/>
        <v>0</v>
      </c>
      <c r="Q23" s="7">
        <f t="shared" si="6"/>
        <v>0</v>
      </c>
      <c r="R23" s="7">
        <f t="shared" si="6"/>
        <v>0</v>
      </c>
      <c r="S23" s="7">
        <f t="shared" si="6"/>
        <v>0</v>
      </c>
      <c r="T23" s="7">
        <f t="shared" si="6"/>
        <v>0</v>
      </c>
      <c r="U23" s="7">
        <f t="shared" si="6"/>
        <v>0</v>
      </c>
      <c r="V23" s="7">
        <f t="shared" si="6"/>
        <v>0</v>
      </c>
      <c r="W23" s="7">
        <f t="shared" si="6"/>
        <v>0</v>
      </c>
      <c r="X23" s="7">
        <f t="shared" si="6"/>
        <v>0</v>
      </c>
      <c r="Y23" s="7">
        <f t="shared" si="6"/>
        <v>0</v>
      </c>
      <c r="Z23" s="7">
        <f t="shared" si="6"/>
        <v>0</v>
      </c>
      <c r="AA23" s="7">
        <f t="shared" si="6"/>
        <v>0</v>
      </c>
      <c r="AB23" s="7">
        <f t="shared" si="6"/>
        <v>0</v>
      </c>
      <c r="AC23" s="7">
        <f t="shared" si="6"/>
        <v>0</v>
      </c>
      <c r="AD23" s="7">
        <f t="shared" si="6"/>
        <v>0</v>
      </c>
      <c r="AE23" s="7">
        <f t="shared" si="6"/>
        <v>0</v>
      </c>
      <c r="AF23" s="7">
        <f t="shared" si="6"/>
        <v>0</v>
      </c>
      <c r="AG23" s="7">
        <f t="shared" si="6"/>
        <v>0</v>
      </c>
      <c r="AH23" s="7">
        <f t="shared" si="6"/>
        <v>0</v>
      </c>
      <c r="AI23" s="7">
        <f t="shared" si="6"/>
        <v>0</v>
      </c>
      <c r="AJ23" s="7">
        <f t="shared" si="6"/>
        <v>0</v>
      </c>
      <c r="AK23" s="7"/>
      <c r="AL23" s="7"/>
      <c r="AM23" s="7">
        <f t="shared" ref="AM23" si="9">SUM(AM13:AM22)</f>
        <v>0</v>
      </c>
      <c r="AN23" s="86">
        <f t="shared" si="5"/>
        <v>0</v>
      </c>
    </row>
    <row r="24" spans="1:40" ht="30" customHeight="1" x14ac:dyDescent="0.2">
      <c r="A24" s="49" t="s">
        <v>40</v>
      </c>
      <c r="B24" s="5"/>
      <c r="C24" s="2" t="s">
        <v>13</v>
      </c>
      <c r="D24" s="36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80"/>
      <c r="AJ24" s="80"/>
      <c r="AK24" s="81"/>
      <c r="AL24" s="81"/>
      <c r="AM24" s="80"/>
      <c r="AN24" s="85">
        <f t="shared" si="5"/>
        <v>0</v>
      </c>
    </row>
    <row r="25" spans="1:40" ht="30" customHeight="1" thickBot="1" x14ac:dyDescent="0.25">
      <c r="A25" s="3" t="s">
        <v>22</v>
      </c>
      <c r="B25" s="3"/>
      <c r="C25" s="2" t="s">
        <v>13</v>
      </c>
      <c r="D25" s="38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82"/>
      <c r="AJ25" s="82"/>
      <c r="AK25" s="82"/>
      <c r="AL25" s="82"/>
      <c r="AM25" s="82"/>
      <c r="AN25" s="3">
        <f t="shared" si="5"/>
        <v>0</v>
      </c>
    </row>
    <row r="26" spans="1:40" ht="30" customHeight="1" thickTop="1" x14ac:dyDescent="0.2">
      <c r="A26" s="4" t="s">
        <v>18</v>
      </c>
      <c r="B26" s="4"/>
      <c r="C26" s="2" t="s">
        <v>13</v>
      </c>
      <c r="D26" s="8">
        <f t="shared" ref="D26:AJ26" si="10">SUM(D23:D25)</f>
        <v>0</v>
      </c>
      <c r="E26" s="8">
        <f t="shared" ref="E26" si="11">SUM(E23:E25)</f>
        <v>0</v>
      </c>
      <c r="F26" s="8">
        <f t="shared" ref="F26:H26" si="12">SUM(F23:F25)</f>
        <v>0</v>
      </c>
      <c r="G26" s="8">
        <f t="shared" si="10"/>
        <v>0</v>
      </c>
      <c r="H26" s="8">
        <f t="shared" si="12"/>
        <v>0</v>
      </c>
      <c r="I26" s="8">
        <f t="shared" si="10"/>
        <v>0</v>
      </c>
      <c r="J26" s="8">
        <f t="shared" si="10"/>
        <v>0</v>
      </c>
      <c r="K26" s="8">
        <f t="shared" si="10"/>
        <v>0</v>
      </c>
      <c r="L26" s="8">
        <f t="shared" si="10"/>
        <v>0</v>
      </c>
      <c r="M26" s="8">
        <f t="shared" si="10"/>
        <v>0</v>
      </c>
      <c r="N26" s="8">
        <f t="shared" si="10"/>
        <v>0</v>
      </c>
      <c r="O26" s="8">
        <f t="shared" si="10"/>
        <v>0</v>
      </c>
      <c r="P26" s="8">
        <f t="shared" si="10"/>
        <v>0</v>
      </c>
      <c r="Q26" s="8">
        <f t="shared" si="10"/>
        <v>0</v>
      </c>
      <c r="R26" s="8">
        <f t="shared" si="10"/>
        <v>0</v>
      </c>
      <c r="S26" s="8">
        <f t="shared" si="10"/>
        <v>0</v>
      </c>
      <c r="T26" s="8">
        <f t="shared" si="10"/>
        <v>0</v>
      </c>
      <c r="U26" s="8">
        <f t="shared" si="10"/>
        <v>0</v>
      </c>
      <c r="V26" s="8">
        <f t="shared" si="10"/>
        <v>0</v>
      </c>
      <c r="W26" s="8">
        <f t="shared" si="10"/>
        <v>0</v>
      </c>
      <c r="X26" s="8">
        <f t="shared" si="10"/>
        <v>0</v>
      </c>
      <c r="Y26" s="8">
        <f t="shared" si="10"/>
        <v>0</v>
      </c>
      <c r="Z26" s="8">
        <f t="shared" si="10"/>
        <v>0</v>
      </c>
      <c r="AA26" s="8">
        <f t="shared" si="10"/>
        <v>0</v>
      </c>
      <c r="AB26" s="8">
        <f t="shared" si="10"/>
        <v>0</v>
      </c>
      <c r="AC26" s="8">
        <f t="shared" si="10"/>
        <v>0</v>
      </c>
      <c r="AD26" s="8">
        <f t="shared" si="10"/>
        <v>0</v>
      </c>
      <c r="AE26" s="8">
        <f t="shared" si="10"/>
        <v>0</v>
      </c>
      <c r="AF26" s="8">
        <f t="shared" si="10"/>
        <v>0</v>
      </c>
      <c r="AG26" s="8">
        <f t="shared" si="10"/>
        <v>0</v>
      </c>
      <c r="AH26" s="8">
        <f t="shared" si="10"/>
        <v>0</v>
      </c>
      <c r="AI26" s="74">
        <f t="shared" si="10"/>
        <v>0</v>
      </c>
      <c r="AJ26" s="74">
        <f t="shared" si="10"/>
        <v>0</v>
      </c>
      <c r="AK26" s="74"/>
      <c r="AL26" s="74"/>
      <c r="AM26" s="74">
        <f t="shared" ref="AM26" si="13">SUM(AM23:AM25)</f>
        <v>0</v>
      </c>
      <c r="AN26" s="87">
        <f t="shared" si="5"/>
        <v>0</v>
      </c>
    </row>
    <row r="27" spans="1:40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4"/>
    </row>
    <row r="28" spans="1:40" ht="46.5" customHeight="1" x14ac:dyDescent="0.2">
      <c r="A28" s="92" t="s">
        <v>19</v>
      </c>
      <c r="B28" s="92"/>
      <c r="C28" s="88"/>
      <c r="D28" s="89"/>
      <c r="E28" s="89"/>
      <c r="F28" s="89"/>
      <c r="G28" s="89"/>
      <c r="H28" s="96" t="s">
        <v>20</v>
      </c>
      <c r="I28" s="92"/>
      <c r="J28" s="88"/>
      <c r="K28" s="89"/>
      <c r="L28" s="89"/>
      <c r="M28" s="89"/>
      <c r="N28" s="89"/>
      <c r="O28" s="89"/>
      <c r="P28" s="89"/>
      <c r="Q28" s="13"/>
      <c r="R28" s="96" t="s">
        <v>12</v>
      </c>
      <c r="S28" s="96"/>
      <c r="T28" s="96"/>
      <c r="U28" s="96"/>
      <c r="V28" s="88"/>
      <c r="W28" s="89"/>
      <c r="X28" s="89"/>
      <c r="Y28" s="89"/>
      <c r="Z28" s="89"/>
      <c r="AA28" s="92" t="s">
        <v>20</v>
      </c>
      <c r="AB28" s="92"/>
      <c r="AC28" s="88"/>
      <c r="AD28" s="89"/>
      <c r="AE28" s="89"/>
      <c r="AF28" s="89"/>
      <c r="AG28" s="89"/>
      <c r="AH28" s="89"/>
      <c r="AI28" s="89"/>
      <c r="AJ28" s="13"/>
      <c r="AK28" s="13"/>
      <c r="AL28" s="13"/>
      <c r="AM28" s="13"/>
      <c r="AN28" s="14"/>
    </row>
    <row r="29" spans="1:40" ht="36" customHeight="1" x14ac:dyDescent="0.2">
      <c r="A29" s="92" t="s">
        <v>27</v>
      </c>
      <c r="B29" s="92"/>
      <c r="C29" s="97"/>
      <c r="D29" s="98"/>
      <c r="E29" s="98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96" t="s">
        <v>27</v>
      </c>
      <c r="S29" s="96"/>
      <c r="T29" s="96"/>
      <c r="U29" s="96"/>
      <c r="V29" s="97"/>
      <c r="W29" s="98"/>
      <c r="X29" s="98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4"/>
    </row>
    <row r="30" spans="1:40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5"/>
    </row>
    <row r="31" spans="1:40" s="47" customFormat="1" ht="18.75" customHeight="1" x14ac:dyDescent="0.2">
      <c r="A31" s="124" t="s">
        <v>21</v>
      </c>
      <c r="B31" s="125"/>
      <c r="C31" s="125"/>
      <c r="D31" s="126"/>
      <c r="E31" s="99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1"/>
    </row>
    <row r="32" spans="1:40" s="47" customFormat="1" ht="18.75" customHeight="1" x14ac:dyDescent="0.2">
      <c r="A32" s="127"/>
      <c r="B32" s="128"/>
      <c r="C32" s="128"/>
      <c r="D32" s="129"/>
      <c r="E32" s="102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4"/>
    </row>
    <row r="33" spans="1:40" s="47" customFormat="1" ht="18.75" customHeight="1" x14ac:dyDescent="0.2">
      <c r="A33" s="127"/>
      <c r="B33" s="128"/>
      <c r="C33" s="128"/>
      <c r="D33" s="129"/>
      <c r="E33" s="102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4"/>
    </row>
    <row r="34" spans="1:40" s="47" customFormat="1" ht="18.75" customHeight="1" x14ac:dyDescent="0.2">
      <c r="A34" s="127"/>
      <c r="B34" s="128"/>
      <c r="C34" s="128"/>
      <c r="D34" s="129"/>
      <c r="E34" s="102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4"/>
    </row>
    <row r="35" spans="1:40" s="47" customFormat="1" ht="18.75" customHeight="1" x14ac:dyDescent="0.2">
      <c r="A35" s="127"/>
      <c r="B35" s="128"/>
      <c r="C35" s="128"/>
      <c r="D35" s="129"/>
      <c r="E35" s="102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4"/>
    </row>
    <row r="36" spans="1:40" s="47" customFormat="1" ht="18.75" customHeight="1" x14ac:dyDescent="0.2">
      <c r="A36" s="130"/>
      <c r="B36" s="131"/>
      <c r="C36" s="131"/>
      <c r="D36" s="132"/>
      <c r="E36" s="105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7"/>
    </row>
    <row r="37" spans="1:40" ht="7.5" customHeight="1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ht="29.25" customHeight="1" x14ac:dyDescent="0.2">
      <c r="A38" s="93" t="s">
        <v>43</v>
      </c>
      <c r="B38" s="94"/>
      <c r="C38" s="94"/>
      <c r="D38" s="94"/>
      <c r="E38" s="95"/>
      <c r="F38" s="88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</row>
    <row r="39" spans="1:40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</sheetData>
  <sheetProtection algorithmName="SHA-512" hashValue="fJMZmYMf1OLbxFXNRETs/j7SKV4nQWsueKkE3BAqD8ENOsycChQ+eGzfdsRyyIvX9jAvrbVPthRFd8kXRbofNQ==" saltValue="W6k6fYSgZ0sJwkhWVnGDjA==" spinCount="100000" sheet="1" objects="1" scenarios="1"/>
  <mergeCells count="25">
    <mergeCell ref="V28:Z28"/>
    <mergeCell ref="A3:B3"/>
    <mergeCell ref="C3:J3"/>
    <mergeCell ref="O3:P3"/>
    <mergeCell ref="E5:F5"/>
    <mergeCell ref="J5:K5"/>
    <mergeCell ref="L3:N3"/>
    <mergeCell ref="A8:B8"/>
    <mergeCell ref="A9:B9"/>
    <mergeCell ref="A38:E38"/>
    <mergeCell ref="A31:D36"/>
    <mergeCell ref="A10:B10"/>
    <mergeCell ref="C28:G28"/>
    <mergeCell ref="F38:AN38"/>
    <mergeCell ref="E31:AN36"/>
    <mergeCell ref="AA28:AB28"/>
    <mergeCell ref="AC28:AI28"/>
    <mergeCell ref="A29:B29"/>
    <mergeCell ref="C29:E29"/>
    <mergeCell ref="R29:U29"/>
    <mergeCell ref="V29:X29"/>
    <mergeCell ref="A28:B28"/>
    <mergeCell ref="H28:I28"/>
    <mergeCell ref="J28:P28"/>
    <mergeCell ref="R28:U28"/>
  </mergeCells>
  <conditionalFormatting sqref="D26 I13:AK26 I8:AK10">
    <cfRule type="expression" dxfId="462" priority="87">
      <formula>CELL("inhalt",D$8)=""</formula>
    </cfRule>
  </conditionalFormatting>
  <conditionalFormatting sqref="G9:G10">
    <cfRule type="expression" dxfId="461" priority="75">
      <formula>CELL("inhalt",G$8)=""</formula>
    </cfRule>
  </conditionalFormatting>
  <conditionalFormatting sqref="D8:F8">
    <cfRule type="expression" dxfId="460" priority="61">
      <formula>CELL("inhalt",D$8)=""</formula>
    </cfRule>
  </conditionalFormatting>
  <conditionalFormatting sqref="I13:AK22 I24:AK25">
    <cfRule type="expression" dxfId="459" priority="102">
      <formula>WEEKDAY(I$8,2)&gt;5</formula>
    </cfRule>
  </conditionalFormatting>
  <conditionalFormatting sqref="G13:G22 G24:G25">
    <cfRule type="expression" dxfId="458" priority="97">
      <formula>CELL("inhalt",G$8)=""</formula>
    </cfRule>
  </conditionalFormatting>
  <conditionalFormatting sqref="G13:G22 G24:G25">
    <cfRule type="expression" dxfId="457" priority="98">
      <formula>WEEKDAY(G$8,2)&gt;5</formula>
    </cfRule>
  </conditionalFormatting>
  <conditionalFormatting sqref="G23">
    <cfRule type="expression" dxfId="456" priority="96">
      <formula>CELL("inhalt",G$8)=""</formula>
    </cfRule>
  </conditionalFormatting>
  <conditionalFormatting sqref="G23 I26:AK26 I23:AK23">
    <cfRule type="expression" dxfId="455" priority="95">
      <formula>CELL("inhalt",G$8)=""</formula>
    </cfRule>
  </conditionalFormatting>
  <conditionalFormatting sqref="G26">
    <cfRule type="expression" dxfId="454" priority="94">
      <formula>CELL("inhalt",G$8)=""</formula>
    </cfRule>
  </conditionalFormatting>
  <conditionalFormatting sqref="G26">
    <cfRule type="expression" dxfId="453" priority="93">
      <formula>CELL("inhalt",G$8)=""</formula>
    </cfRule>
  </conditionalFormatting>
  <conditionalFormatting sqref="D13:D22 D24:D25">
    <cfRule type="expression" dxfId="452" priority="91">
      <formula>CELL("inhalt",D$8)=""</formula>
    </cfRule>
    <cfRule type="expression" dxfId="451" priority="92">
      <formula>WEEKDAY(D$8,2)&gt;5</formula>
    </cfRule>
  </conditionalFormatting>
  <conditionalFormatting sqref="D13:D22 D24:D25">
    <cfRule type="expression" dxfId="450" priority="90">
      <formula>WEEKDAY(D$8,2)&gt;5</formula>
    </cfRule>
  </conditionalFormatting>
  <conditionalFormatting sqref="D23">
    <cfRule type="expression" dxfId="449" priority="89">
      <formula>CELL("inhalt",D$8)=""</formula>
    </cfRule>
  </conditionalFormatting>
  <conditionalFormatting sqref="D23">
    <cfRule type="expression" dxfId="448" priority="88">
      <formula>CELL("inhalt",D$8)=""</formula>
    </cfRule>
  </conditionalFormatting>
  <conditionalFormatting sqref="D26">
    <cfRule type="expression" dxfId="447" priority="86">
      <formula>CELL("inhalt",D$8)=""</formula>
    </cfRule>
  </conditionalFormatting>
  <conditionalFormatting sqref="G13:G26 I9:AK10 I13:AK26">
    <cfRule type="expression" dxfId="446" priority="85">
      <formula>G$10="NB"</formula>
    </cfRule>
    <cfRule type="expression" dxfId="445" priority="105">
      <formula>OR(G$8="Sat",G$8="Sun")</formula>
    </cfRule>
  </conditionalFormatting>
  <conditionalFormatting sqref="G9:G10">
    <cfRule type="expression" dxfId="444" priority="74">
      <formula>G$10="NB"</formula>
    </cfRule>
    <cfRule type="expression" dxfId="443" priority="76">
      <formula>OR(G$8="Sat",G$8="Sun")</formula>
    </cfRule>
  </conditionalFormatting>
  <conditionalFormatting sqref="I8:AK8">
    <cfRule type="expression" dxfId="442" priority="68">
      <formula>OR(I$8="Sat",I$8="Sun")</formula>
    </cfRule>
    <cfRule type="expression" dxfId="441" priority="69">
      <formula>I$10="NB"</formula>
    </cfRule>
  </conditionalFormatting>
  <conditionalFormatting sqref="D9:F10">
    <cfRule type="expression" dxfId="440" priority="66">
      <formula>CELL("inhalt",D$8)=""</formula>
    </cfRule>
  </conditionalFormatting>
  <conditionalFormatting sqref="D9:F10">
    <cfRule type="expression" dxfId="439" priority="65">
      <formula>D$10="NB"</formula>
    </cfRule>
    <cfRule type="expression" dxfId="438" priority="67">
      <formula>OR(D$8="Sat",D$8="Sun")</formula>
    </cfRule>
  </conditionalFormatting>
  <conditionalFormatting sqref="G8">
    <cfRule type="expression" dxfId="437" priority="64">
      <formula>CELL("inhalt",G$8)=""</formula>
    </cfRule>
  </conditionalFormatting>
  <conditionalFormatting sqref="G8">
    <cfRule type="expression" dxfId="436" priority="62">
      <formula>OR(G$8="Sat",G$8="Sun")</formula>
    </cfRule>
    <cfRule type="expression" dxfId="435" priority="63">
      <formula>G$10="NB"</formula>
    </cfRule>
  </conditionalFormatting>
  <conditionalFormatting sqref="D8:F8">
    <cfRule type="expression" dxfId="434" priority="59">
      <formula>OR(D$8="Sat",D$8="Sun")</formula>
    </cfRule>
    <cfRule type="expression" dxfId="433" priority="60">
      <formula>D$10="NB"</formula>
    </cfRule>
  </conditionalFormatting>
  <conditionalFormatting sqref="AM9:AM10">
    <cfRule type="expression" dxfId="432" priority="42">
      <formula>CELL("inhalt",AM$8)=""</formula>
    </cfRule>
  </conditionalFormatting>
  <conditionalFormatting sqref="AM13:AM22 AM24:AM25">
    <cfRule type="expression" dxfId="431" priority="49">
      <formula>CELL("inhalt",AM$8)=""</formula>
    </cfRule>
  </conditionalFormatting>
  <conditionalFormatting sqref="AM13:AM22 AM24:AM25">
    <cfRule type="expression" dxfId="430" priority="50">
      <formula>WEEKDAY(AM$8,2)&gt;5</formula>
    </cfRule>
  </conditionalFormatting>
  <conditionalFormatting sqref="AM23">
    <cfRule type="expression" dxfId="429" priority="48">
      <formula>CELL("inhalt",AM$8)=""</formula>
    </cfRule>
  </conditionalFormatting>
  <conditionalFormatting sqref="AM23">
    <cfRule type="expression" dxfId="428" priority="47">
      <formula>CELL("inhalt",AM$8)=""</formula>
    </cfRule>
  </conditionalFormatting>
  <conditionalFormatting sqref="AM26">
    <cfRule type="expression" dxfId="427" priority="46">
      <formula>CELL("inhalt",AM$8)=""</formula>
    </cfRule>
  </conditionalFormatting>
  <conditionalFormatting sqref="AM26">
    <cfRule type="expression" dxfId="426" priority="45">
      <formula>CELL("inhalt",AM$8)=""</formula>
    </cfRule>
  </conditionalFormatting>
  <conditionalFormatting sqref="AM13:AM26">
    <cfRule type="expression" dxfId="425" priority="44">
      <formula>AM$10="NB"</formula>
    </cfRule>
    <cfRule type="expression" dxfId="424" priority="51">
      <formula>OR(AM$8="Sat",AM$8="Sun")</formula>
    </cfRule>
  </conditionalFormatting>
  <conditionalFormatting sqref="AM9:AM10">
    <cfRule type="expression" dxfId="423" priority="41">
      <formula>AM$10="NB"</formula>
    </cfRule>
    <cfRule type="expression" dxfId="422" priority="43">
      <formula>OR(AM$8="Sat",AM$8="Sun")</formula>
    </cfRule>
  </conditionalFormatting>
  <conditionalFormatting sqref="AM8">
    <cfRule type="expression" dxfId="421" priority="40">
      <formula>CELL("inhalt",AM$8)=""</formula>
    </cfRule>
  </conditionalFormatting>
  <conditionalFormatting sqref="AM8">
    <cfRule type="expression" dxfId="420" priority="38">
      <formula>OR(AM$8="Sat",AM$8="Sun")</formula>
    </cfRule>
    <cfRule type="expression" dxfId="419" priority="39">
      <formula>AM$10="NB"</formula>
    </cfRule>
  </conditionalFormatting>
  <conditionalFormatting sqref="H9:H10">
    <cfRule type="expression" dxfId="418" priority="28">
      <formula>CELL("inhalt",H$8)=""</formula>
    </cfRule>
  </conditionalFormatting>
  <conditionalFormatting sqref="H13:H22 H24:H25">
    <cfRule type="expression" dxfId="417" priority="35">
      <formula>CELL("inhalt",H$8)=""</formula>
    </cfRule>
  </conditionalFormatting>
  <conditionalFormatting sqref="H13:H22 H24:H25">
    <cfRule type="expression" dxfId="416" priority="36">
      <formula>WEEKDAY(H$8,2)&gt;5</formula>
    </cfRule>
  </conditionalFormatting>
  <conditionalFormatting sqref="H23">
    <cfRule type="expression" dxfId="415" priority="34">
      <formula>CELL("inhalt",H$8)=""</formula>
    </cfRule>
  </conditionalFormatting>
  <conditionalFormatting sqref="H23">
    <cfRule type="expression" dxfId="414" priority="33">
      <formula>CELL("inhalt",H$8)=""</formula>
    </cfRule>
  </conditionalFormatting>
  <conditionalFormatting sqref="H26">
    <cfRule type="expression" dxfId="413" priority="32">
      <formula>CELL("inhalt",H$8)=""</formula>
    </cfRule>
  </conditionalFormatting>
  <conditionalFormatting sqref="H26">
    <cfRule type="expression" dxfId="412" priority="31">
      <formula>CELL("inhalt",H$8)=""</formula>
    </cfRule>
  </conditionalFormatting>
  <conditionalFormatting sqref="H13:H26">
    <cfRule type="expression" dxfId="411" priority="30">
      <formula>H$10="NB"</formula>
    </cfRule>
    <cfRule type="expression" dxfId="410" priority="37">
      <formula>OR(H$8="Sat",H$8="Sun")</formula>
    </cfRule>
  </conditionalFormatting>
  <conditionalFormatting sqref="H9:H10">
    <cfRule type="expression" dxfId="409" priority="27">
      <formula>H$10="NB"</formula>
    </cfRule>
    <cfRule type="expression" dxfId="408" priority="29">
      <formula>OR(H$8="Sat",H$8="Sun")</formula>
    </cfRule>
  </conditionalFormatting>
  <conditionalFormatting sqref="H8">
    <cfRule type="expression" dxfId="407" priority="26">
      <formula>CELL("inhalt",H$8)=""</formula>
    </cfRule>
  </conditionalFormatting>
  <conditionalFormatting sqref="H8">
    <cfRule type="expression" dxfId="406" priority="24">
      <formula>OR(H$8="Sat",H$8="Sun")</formula>
    </cfRule>
    <cfRule type="expression" dxfId="405" priority="25">
      <formula>H$10="NB"</formula>
    </cfRule>
  </conditionalFormatting>
  <conditionalFormatting sqref="E13:E22 E24:E25">
    <cfRule type="expression" dxfId="404" priority="21">
      <formula>CELL("inhalt",E$8)=""</formula>
    </cfRule>
  </conditionalFormatting>
  <conditionalFormatting sqref="E13:E22 E24:E25">
    <cfRule type="expression" dxfId="403" priority="22">
      <formula>WEEKDAY(E$8,2)&gt;5</formula>
    </cfRule>
  </conditionalFormatting>
  <conditionalFormatting sqref="E23">
    <cfRule type="expression" dxfId="402" priority="20">
      <formula>CELL("inhalt",E$8)=""</formula>
    </cfRule>
  </conditionalFormatting>
  <conditionalFormatting sqref="E23">
    <cfRule type="expression" dxfId="401" priority="19">
      <formula>CELL("inhalt",E$8)=""</formula>
    </cfRule>
  </conditionalFormatting>
  <conditionalFormatting sqref="E26">
    <cfRule type="expression" dxfId="400" priority="18">
      <formula>CELL("inhalt",E$8)=""</formula>
    </cfRule>
  </conditionalFormatting>
  <conditionalFormatting sqref="E26">
    <cfRule type="expression" dxfId="399" priority="17">
      <formula>CELL("inhalt",E$8)=""</formula>
    </cfRule>
  </conditionalFormatting>
  <conditionalFormatting sqref="E13:E26">
    <cfRule type="expression" dxfId="398" priority="16">
      <formula>E$10="NB"</formula>
    </cfRule>
    <cfRule type="expression" dxfId="397" priority="23">
      <formula>OR(E$8="Sat",E$8="Sun")</formula>
    </cfRule>
  </conditionalFormatting>
  <conditionalFormatting sqref="F13:F22 F24:F25">
    <cfRule type="expression" dxfId="396" priority="13">
      <formula>CELL("inhalt",F$8)=""</formula>
    </cfRule>
  </conditionalFormatting>
  <conditionalFormatting sqref="F13:F22 F24:F25">
    <cfRule type="expression" dxfId="395" priority="14">
      <formula>WEEKDAY(F$8,2)&gt;5</formula>
    </cfRule>
  </conditionalFormatting>
  <conditionalFormatting sqref="F23">
    <cfRule type="expression" dxfId="394" priority="12">
      <formula>CELL("inhalt",F$8)=""</formula>
    </cfRule>
  </conditionalFormatting>
  <conditionalFormatting sqref="F23">
    <cfRule type="expression" dxfId="393" priority="11">
      <formula>CELL("inhalt",F$8)=""</formula>
    </cfRule>
  </conditionalFormatting>
  <conditionalFormatting sqref="F26">
    <cfRule type="expression" dxfId="392" priority="10">
      <formula>CELL("inhalt",F$8)=""</formula>
    </cfRule>
  </conditionalFormatting>
  <conditionalFormatting sqref="F26">
    <cfRule type="expression" dxfId="391" priority="9">
      <formula>CELL("inhalt",F$8)=""</formula>
    </cfRule>
  </conditionalFormatting>
  <conditionalFormatting sqref="F13:F26">
    <cfRule type="expression" dxfId="390" priority="8">
      <formula>F$10="NB"</formula>
    </cfRule>
    <cfRule type="expression" dxfId="389" priority="15">
      <formula>OR(F$8="Sat",F$8="Sun")</formula>
    </cfRule>
  </conditionalFormatting>
  <conditionalFormatting sqref="AL13:AL26 AL8:AL10">
    <cfRule type="expression" dxfId="388" priority="4">
      <formula>CELL("inhalt",AL$8)=""</formula>
    </cfRule>
  </conditionalFormatting>
  <conditionalFormatting sqref="AL13:AL22 AL24:AL25">
    <cfRule type="expression" dxfId="387" priority="6">
      <formula>WEEKDAY(AL$8,2)&gt;5</formula>
    </cfRule>
  </conditionalFormatting>
  <conditionalFormatting sqref="AL26 AL23">
    <cfRule type="expression" dxfId="386" priority="5">
      <formula>CELL("inhalt",AL$8)=""</formula>
    </cfRule>
  </conditionalFormatting>
  <conditionalFormatting sqref="AL9:AL10 AL13:AL26">
    <cfRule type="expression" dxfId="385" priority="3">
      <formula>AL$10="NB"</formula>
    </cfRule>
    <cfRule type="expression" dxfId="384" priority="7">
      <formula>OR(AL$8="Sat",AL$8="Sun")</formula>
    </cfRule>
  </conditionalFormatting>
  <conditionalFormatting sqref="AL8">
    <cfRule type="expression" dxfId="383" priority="1">
      <formula>OR(AL$8="Sat",AL$8="Sun")</formula>
    </cfRule>
    <cfRule type="expression" dxfId="382" priority="2">
      <formula>AL$10="NB"</formula>
    </cfRule>
  </conditionalFormatting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42"/>
  <sheetViews>
    <sheetView topLeftCell="L13" workbookViewId="0">
      <selection activeCell="AB20" sqref="AB20"/>
    </sheetView>
  </sheetViews>
  <sheetFormatPr baseColWidth="10" defaultRowHeight="15" x14ac:dyDescent="0.2"/>
  <cols>
    <col min="1" max="1" width="6" customWidth="1"/>
    <col min="2" max="2" width="13.5" customWidth="1"/>
    <col min="3" max="3" width="4" customWidth="1"/>
    <col min="4" max="14" width="6" customWidth="1"/>
    <col min="15" max="15" width="5.6640625" customWidth="1"/>
    <col min="16" max="39" width="6" customWidth="1"/>
    <col min="40" max="40" width="17.33203125" customWidth="1"/>
  </cols>
  <sheetData>
    <row r="1" spans="1:40" ht="19" x14ac:dyDescent="0.25">
      <c r="A1" s="12" t="s">
        <v>0</v>
      </c>
      <c r="B1" s="12"/>
      <c r="C1" s="13"/>
      <c r="D1" s="64">
        <f>(January!D1)</f>
        <v>0</v>
      </c>
      <c r="E1" s="13"/>
      <c r="F1" s="13"/>
      <c r="G1" s="13"/>
      <c r="H1" s="13"/>
      <c r="I1" s="13"/>
      <c r="J1" s="13"/>
      <c r="K1" s="13"/>
      <c r="L1" s="13"/>
      <c r="M1" s="12" t="s">
        <v>47</v>
      </c>
      <c r="O1" s="13"/>
      <c r="P1" s="13"/>
      <c r="Q1" s="65">
        <f>(January!Q1)</f>
        <v>0</v>
      </c>
      <c r="R1" s="13"/>
      <c r="S1" s="13"/>
      <c r="T1" s="13"/>
      <c r="U1" s="13"/>
      <c r="V1" s="66" t="s">
        <v>45</v>
      </c>
      <c r="W1" s="66"/>
      <c r="X1" s="67">
        <f>(January!X1)</f>
        <v>0</v>
      </c>
      <c r="Y1" s="13"/>
      <c r="Z1" s="13"/>
      <c r="AB1" s="66" t="s">
        <v>46</v>
      </c>
      <c r="AC1" s="66"/>
      <c r="AD1" s="67">
        <f>(January!AD1)</f>
        <v>0</v>
      </c>
      <c r="AE1" s="13"/>
      <c r="AF1" s="13"/>
      <c r="AG1" s="13"/>
      <c r="AH1" s="13"/>
      <c r="AI1" s="13"/>
      <c r="AJ1" s="13"/>
      <c r="AK1" s="13"/>
      <c r="AL1" s="13"/>
      <c r="AM1" s="13"/>
    </row>
    <row r="2" spans="1:40" s="13" customFormat="1" ht="19" x14ac:dyDescent="0.25">
      <c r="A2" s="12"/>
      <c r="B2" s="12"/>
      <c r="D2" s="63"/>
      <c r="O2" s="12"/>
      <c r="Q2" s="14"/>
    </row>
    <row r="3" spans="1:40" ht="36" customHeight="1" x14ac:dyDescent="0.2">
      <c r="A3" s="92" t="s">
        <v>5</v>
      </c>
      <c r="B3" s="92"/>
      <c r="C3" s="122">
        <f>(January!C3)</f>
        <v>0</v>
      </c>
      <c r="D3" s="122"/>
      <c r="E3" s="122"/>
      <c r="F3" s="122"/>
      <c r="G3" s="122"/>
      <c r="H3" s="122"/>
      <c r="I3" s="122"/>
      <c r="J3" s="122"/>
      <c r="K3" s="13"/>
      <c r="L3" s="96" t="s">
        <v>23</v>
      </c>
      <c r="M3" s="96"/>
      <c r="N3" s="96"/>
      <c r="O3" s="123">
        <f>(January!O3)</f>
        <v>0</v>
      </c>
      <c r="P3" s="122"/>
      <c r="Q3" s="14"/>
      <c r="R3" s="14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</row>
    <row r="4" spans="1:40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</row>
    <row r="5" spans="1:40" ht="30" customHeight="1" x14ac:dyDescent="0.2">
      <c r="A5" s="13"/>
      <c r="B5" s="13"/>
      <c r="C5" s="13"/>
      <c r="D5" s="14" t="s">
        <v>10</v>
      </c>
      <c r="E5" s="90">
        <v>44713</v>
      </c>
      <c r="F5" s="90"/>
      <c r="G5" s="14"/>
      <c r="H5" s="14" t="s">
        <v>11</v>
      </c>
      <c r="I5" s="14"/>
      <c r="J5" s="91" t="s">
        <v>32</v>
      </c>
      <c r="K5" s="91"/>
      <c r="L5" s="13"/>
      <c r="M5" s="13"/>
      <c r="N5" s="13"/>
      <c r="O5" s="13" t="s">
        <v>19</v>
      </c>
      <c r="P5" s="13"/>
      <c r="Q5" s="39">
        <f>(January!Q5)</f>
        <v>0</v>
      </c>
      <c r="R5" s="15" t="s">
        <v>26</v>
      </c>
      <c r="S5" s="17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4"/>
    </row>
    <row r="6" spans="1:40" ht="10.5" customHeight="1" x14ac:dyDescent="0.2">
      <c r="A6" s="13"/>
      <c r="B6" s="13"/>
      <c r="C6" s="13"/>
      <c r="D6" s="13"/>
      <c r="E6" s="14"/>
      <c r="F6" s="58">
        <f>WEEKDAY(H6,1)</f>
        <v>4</v>
      </c>
      <c r="G6" s="13"/>
      <c r="H6" s="60">
        <f>+E5</f>
        <v>44713</v>
      </c>
      <c r="I6" s="13"/>
      <c r="J6" s="14"/>
      <c r="K6" s="14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4"/>
    </row>
    <row r="7" spans="1:40" x14ac:dyDescent="0.2">
      <c r="A7" s="13"/>
      <c r="B7" s="13"/>
      <c r="C7" s="13"/>
      <c r="D7" s="13" t="s">
        <v>1</v>
      </c>
      <c r="E7" s="13"/>
      <c r="F7" s="13"/>
      <c r="G7" s="13"/>
      <c r="H7" s="13"/>
      <c r="I7" s="13"/>
      <c r="J7" s="13"/>
      <c r="K7" s="13" t="s">
        <v>6</v>
      </c>
      <c r="L7" s="13"/>
      <c r="M7" s="13"/>
      <c r="N7" s="13"/>
      <c r="O7" s="13"/>
      <c r="P7" s="13"/>
      <c r="Q7" s="13"/>
      <c r="R7" s="13" t="s">
        <v>7</v>
      </c>
      <c r="S7" s="13"/>
      <c r="T7" s="13"/>
      <c r="U7" s="13"/>
      <c r="V7" s="13"/>
      <c r="W7" s="13"/>
      <c r="X7" s="13"/>
      <c r="Y7" s="13" t="s">
        <v>8</v>
      </c>
      <c r="Z7" s="13"/>
      <c r="AA7" s="13"/>
      <c r="AB7" s="13"/>
      <c r="AC7" s="13"/>
      <c r="AD7" s="13"/>
      <c r="AE7" s="13"/>
      <c r="AF7" s="13" t="s">
        <v>9</v>
      </c>
      <c r="AG7" s="13"/>
      <c r="AH7" s="13"/>
      <c r="AI7" s="13"/>
      <c r="AJ7" s="13"/>
      <c r="AK7" s="13"/>
      <c r="AL7" s="13"/>
      <c r="AM7" s="13" t="s">
        <v>44</v>
      </c>
      <c r="AN7" s="14"/>
    </row>
    <row r="8" spans="1:40" x14ac:dyDescent="0.2">
      <c r="A8" s="109" t="s">
        <v>2</v>
      </c>
      <c r="B8" s="110"/>
      <c r="C8" s="52"/>
      <c r="D8" s="68" t="str">
        <f>IF($F6=1,"Sun","")</f>
        <v/>
      </c>
      <c r="E8" s="68" t="str">
        <f>IF($F6=2,"Mo",IF(D8="","","Mo"))</f>
        <v/>
      </c>
      <c r="F8" s="68" t="str">
        <f>IF($F6=3,"Tue",IF(E8="","","Tue"))</f>
        <v/>
      </c>
      <c r="G8" s="56" t="str">
        <f>IF($F6=4,"Wed",IF(F8="","","Wed"))</f>
        <v>Wed</v>
      </c>
      <c r="H8" s="56" t="str">
        <f>IF($F6=5,"Thu",IF(G8="","","Thu"))</f>
        <v>Thu</v>
      </c>
      <c r="I8" s="56" t="str">
        <f>IF($F6=6,"Fri",IF(H8="","","Fri"))</f>
        <v>Fri</v>
      </c>
      <c r="J8" s="56" t="str">
        <f>IF($F6=7,"Sat",IF(I8="","","Sat"))</f>
        <v>Sat</v>
      </c>
      <c r="K8" s="56" t="str">
        <f>IF(WEEKDAY(1+J9+$H6,2)=1,"Sun",IF(WEEKDAY(1+J9+$H6,2)=2,"Mo",IF(WEEKDAY(1+J9+$H6,2)=3,"Tue",IF(WEEKDAY(1+J9+$H6,2)=4,"Wed",IF(WEEKDAY(1+J9+$H6,2)=5,"Thu",IF(WEEKDAY(1+J9+$H6,2)=6,"Fri","Sat"))))))</f>
        <v>Sun</v>
      </c>
      <c r="L8" s="56" t="str">
        <f t="shared" ref="L8:AI8" si="0">IF(WEEKDAY(1+K9+$H6,2)=1,"Sun",IF(WEEKDAY(1+K9+$H6,2)=2,"Mo",IF(WEEKDAY(1+K9+$H6,2)=3,"Tue",IF(WEEKDAY(1+K9+$H6,2)=4,"Wed",IF(WEEKDAY(1+K9+$H6,2)=5,"Thu",IF(WEEKDAY(1+K9+$H6,2)=6,"Fri","Sat"))))))</f>
        <v>Mo</v>
      </c>
      <c r="M8" s="56" t="str">
        <f t="shared" si="0"/>
        <v>Tue</v>
      </c>
      <c r="N8" s="56" t="str">
        <f t="shared" si="0"/>
        <v>Wed</v>
      </c>
      <c r="O8" s="56" t="str">
        <f t="shared" si="0"/>
        <v>Thu</v>
      </c>
      <c r="P8" s="56" t="str">
        <f t="shared" si="0"/>
        <v>Fri</v>
      </c>
      <c r="Q8" s="56" t="str">
        <f t="shared" si="0"/>
        <v>Sat</v>
      </c>
      <c r="R8" s="56" t="str">
        <f t="shared" si="0"/>
        <v>Sun</v>
      </c>
      <c r="S8" s="56" t="str">
        <f t="shared" si="0"/>
        <v>Mo</v>
      </c>
      <c r="T8" s="56" t="str">
        <f t="shared" si="0"/>
        <v>Tue</v>
      </c>
      <c r="U8" s="56" t="str">
        <f t="shared" si="0"/>
        <v>Wed</v>
      </c>
      <c r="V8" s="56" t="str">
        <f t="shared" si="0"/>
        <v>Thu</v>
      </c>
      <c r="W8" s="56" t="str">
        <f t="shared" si="0"/>
        <v>Fri</v>
      </c>
      <c r="X8" s="56" t="str">
        <f t="shared" si="0"/>
        <v>Sat</v>
      </c>
      <c r="Y8" s="56" t="str">
        <f t="shared" si="0"/>
        <v>Sun</v>
      </c>
      <c r="Z8" s="56" t="str">
        <f t="shared" si="0"/>
        <v>Mo</v>
      </c>
      <c r="AA8" s="56" t="str">
        <f t="shared" si="0"/>
        <v>Tue</v>
      </c>
      <c r="AB8" s="56" t="str">
        <f t="shared" si="0"/>
        <v>Wed</v>
      </c>
      <c r="AC8" s="56" t="str">
        <f t="shared" si="0"/>
        <v>Thu</v>
      </c>
      <c r="AD8" s="56" t="str">
        <f t="shared" si="0"/>
        <v>Fri</v>
      </c>
      <c r="AE8" s="56" t="str">
        <f t="shared" si="0"/>
        <v>Sat</v>
      </c>
      <c r="AF8" s="56" t="str">
        <f t="shared" si="0"/>
        <v>Sun</v>
      </c>
      <c r="AG8" s="56" t="str">
        <f t="shared" si="0"/>
        <v>Mo</v>
      </c>
      <c r="AH8" s="56" t="str">
        <f t="shared" si="0"/>
        <v>Tue</v>
      </c>
      <c r="AI8" s="56" t="str">
        <f t="shared" si="0"/>
        <v>Wed</v>
      </c>
      <c r="AJ8" s="56" t="str">
        <f>IF(AI9="","",IF(1+AI9&gt;=31,"",IF(WEEKDAY(1+AI9+$H6,2)=1,"Sun",IF(WEEKDAY(1+AI9+$H6,2)=2,"Mo",IF(WEEKDAY(1+AI9+$H6,2)=3,"Tue",IF(WEEKDAY(1+AI9+$H6,2)=4,"Wed",IF(WEEKDAY(1+AI9+$H6,2)=5,"Thu",IF(WEEKDAY(1+AI9+$H6,2)=6,"Fri","Sat"))))))))</f>
        <v>Thu</v>
      </c>
      <c r="AK8" s="68" t="str">
        <f>IF(AJ9="","",IF(1+AJ9&gt;=31,"",IF(WEEKDAY(1+AJ9+$H6,2)=1,"Sun",IF(WEEKDAY(1+AJ9+$H6,2)=2,"Mo",IF(WEEKDAY(1+AJ9+$H6,2)=3,"Tue",IF(WEEKDAY(1+AJ9+$H6,2)=4,"Wed",IF(WEEKDAY(1+AJ9+$H6,2)=5,"Thu",IF(WEEKDAY(1+AJ9+$H6,2)=6,"Fri","Sat"))))))))</f>
        <v/>
      </c>
      <c r="AL8" s="68" t="str">
        <f>IF(AK9="","",IF(1+AK9&gt;=31,"",IF(WEEKDAY(1+AK9+$H6,2)=1,"Sun",IF(WEEKDAY(1+AK9+$H6,2)=2,"Mo",IF(WEEKDAY(1+AK9+$H6,2)=3,"Tue",IF(WEEKDAY(1+AK9+$H6,2)=4,"Wed",IF(WEEKDAY(1+AK9+$H6,2)=5,"Thu",IF(WEEKDAY(1+AK9+$H6,2)=6,"Fri","Sat"))))))))</f>
        <v/>
      </c>
      <c r="AM8" s="68" t="str">
        <f>IF(AL9="","",IF(1+AL9&gt;=31,"",IF(WEEKDAY(1+AL9+$H6,2)=1,"Sun",IF(WEEKDAY(1+AL9+$H6,2)=2,"Mo",IF(WEEKDAY(1+AL9+$H6,2)=3,"Tue",IF(WEEKDAY(1+AL9+$H6,2)=4,"Wed",IF(WEEKDAY(1+AL9+$H6,2)=5,"Thu",IF(WEEKDAY(1+AL9+$H6,2)=6,"Fri","Sat"))))))))</f>
        <v/>
      </c>
      <c r="AN8" s="14"/>
    </row>
    <row r="9" spans="1:40" ht="26.25" customHeight="1" x14ac:dyDescent="0.2">
      <c r="A9" s="109" t="s">
        <v>3</v>
      </c>
      <c r="B9" s="110"/>
      <c r="C9" s="52"/>
      <c r="D9" s="69" t="str">
        <f>IF(F6=1,1,"")</f>
        <v/>
      </c>
      <c r="E9" s="69" t="str">
        <f>IF(F6=2,1,IF(D9="","",D9+1))</f>
        <v/>
      </c>
      <c r="F9" s="69" t="str">
        <f>IF(F6=3,1,IF(E9="","",E9+1))</f>
        <v/>
      </c>
      <c r="G9" s="57">
        <f>IF(F6=4,1,IF(F9="","",F9+1))</f>
        <v>1</v>
      </c>
      <c r="H9" s="57">
        <f>IF(F6=5,1,IF(G9="","",G9+1))</f>
        <v>2</v>
      </c>
      <c r="I9" s="57">
        <f>IF(F6=6,1,IF(H9="","",H9+1))</f>
        <v>3</v>
      </c>
      <c r="J9" s="57">
        <f>IF(F6=7,1,IF(I9="","",I9+1))</f>
        <v>4</v>
      </c>
      <c r="K9" s="57">
        <f>1+J9</f>
        <v>5</v>
      </c>
      <c r="L9" s="57">
        <f t="shared" ref="L9:AG9" si="1">1+K9</f>
        <v>6</v>
      </c>
      <c r="M9" s="57">
        <f t="shared" si="1"/>
        <v>7</v>
      </c>
      <c r="N9" s="57">
        <f t="shared" si="1"/>
        <v>8</v>
      </c>
      <c r="O9" s="57">
        <f t="shared" si="1"/>
        <v>9</v>
      </c>
      <c r="P9" s="57">
        <f t="shared" si="1"/>
        <v>10</v>
      </c>
      <c r="Q9" s="57">
        <f t="shared" si="1"/>
        <v>11</v>
      </c>
      <c r="R9" s="57">
        <f t="shared" si="1"/>
        <v>12</v>
      </c>
      <c r="S9" s="57">
        <f t="shared" si="1"/>
        <v>13</v>
      </c>
      <c r="T9" s="57">
        <f t="shared" si="1"/>
        <v>14</v>
      </c>
      <c r="U9" s="57">
        <f t="shared" si="1"/>
        <v>15</v>
      </c>
      <c r="V9" s="57">
        <f t="shared" si="1"/>
        <v>16</v>
      </c>
      <c r="W9" s="57">
        <f t="shared" si="1"/>
        <v>17</v>
      </c>
      <c r="X9" s="57">
        <f t="shared" si="1"/>
        <v>18</v>
      </c>
      <c r="Y9" s="57">
        <f t="shared" si="1"/>
        <v>19</v>
      </c>
      <c r="Z9" s="57">
        <f t="shared" si="1"/>
        <v>20</v>
      </c>
      <c r="AA9" s="57">
        <f t="shared" si="1"/>
        <v>21</v>
      </c>
      <c r="AB9" s="57">
        <f t="shared" si="1"/>
        <v>22</v>
      </c>
      <c r="AC9" s="57">
        <f t="shared" si="1"/>
        <v>23</v>
      </c>
      <c r="AD9" s="57">
        <f t="shared" si="1"/>
        <v>24</v>
      </c>
      <c r="AE9" s="57">
        <f t="shared" si="1"/>
        <v>25</v>
      </c>
      <c r="AF9" s="57">
        <f t="shared" si="1"/>
        <v>26</v>
      </c>
      <c r="AG9" s="57">
        <f t="shared" si="1"/>
        <v>27</v>
      </c>
      <c r="AH9" s="57">
        <f>IF(1+AG9&gt;=31,"",1+AG9)</f>
        <v>28</v>
      </c>
      <c r="AI9" s="57">
        <f>IF(1+AH9&gt;=31,"",1+AH9)</f>
        <v>29</v>
      </c>
      <c r="AJ9" s="57">
        <f>IF(AI9="","",IF(1+AI9&gt;=31,"",1+AI9))</f>
        <v>30</v>
      </c>
      <c r="AK9" s="69" t="str">
        <f>IF(AJ9="","",IF(1+AJ9&gt;=31,"",1+AJ9))</f>
        <v/>
      </c>
      <c r="AL9" s="69" t="str">
        <f>IF(AK9="","",IF(1+AK9&gt;=31,"",1+AK9))</f>
        <v/>
      </c>
      <c r="AM9" s="69" t="str">
        <f>IF(AL9="","",IF(1+AL9&gt;=31,"",1+AL9))</f>
        <v/>
      </c>
      <c r="AN9" s="14"/>
    </row>
    <row r="10" spans="1:40" ht="69" customHeight="1" x14ac:dyDescent="0.2">
      <c r="A10" s="111" t="s">
        <v>41</v>
      </c>
      <c r="B10" s="112"/>
      <c r="C10" s="52"/>
      <c r="D10" s="70"/>
      <c r="E10" s="70"/>
      <c r="F10" s="70"/>
      <c r="G10" s="31"/>
      <c r="H10" s="31"/>
      <c r="I10" s="31"/>
      <c r="J10" s="31"/>
      <c r="K10" s="31"/>
      <c r="L10" s="31" t="s">
        <v>28</v>
      </c>
      <c r="M10" s="31"/>
      <c r="N10" s="31"/>
      <c r="O10" s="31"/>
      <c r="P10" s="31"/>
      <c r="Q10" s="31"/>
      <c r="R10" s="31"/>
      <c r="S10" s="31"/>
      <c r="T10" s="31"/>
      <c r="U10" s="31"/>
      <c r="V10" s="31" t="s">
        <v>28</v>
      </c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70"/>
      <c r="AL10" s="70"/>
      <c r="AM10" s="70"/>
      <c r="AN10" s="14"/>
    </row>
    <row r="11" spans="1:40" ht="16.5" customHeight="1" x14ac:dyDescent="0.2">
      <c r="A11" s="14"/>
      <c r="B11" s="18"/>
      <c r="C11" s="15"/>
      <c r="D11" s="75"/>
      <c r="E11" s="75"/>
      <c r="F11" s="75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75"/>
      <c r="AL11" s="75"/>
      <c r="AM11" s="75"/>
      <c r="AN11" s="14"/>
    </row>
    <row r="12" spans="1:40" ht="21.75" customHeight="1" x14ac:dyDescent="0.2">
      <c r="A12" s="62" t="s">
        <v>15</v>
      </c>
      <c r="B12" s="62" t="s">
        <v>14</v>
      </c>
      <c r="C12" s="20"/>
      <c r="D12" s="84"/>
      <c r="E12" s="84"/>
      <c r="F12" s="84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84"/>
      <c r="AL12" s="84"/>
      <c r="AM12" s="83"/>
      <c r="AN12" s="14" t="s">
        <v>4</v>
      </c>
    </row>
    <row r="13" spans="1:40" ht="32.25" customHeight="1" x14ac:dyDescent="0.2">
      <c r="A13" s="9" t="s">
        <v>15</v>
      </c>
      <c r="B13" s="32"/>
      <c r="C13" s="10" t="s">
        <v>13</v>
      </c>
      <c r="D13" s="71"/>
      <c r="E13" s="71"/>
      <c r="F13" s="71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78"/>
      <c r="AL13" s="78"/>
      <c r="AM13" s="78"/>
      <c r="AN13" s="2">
        <f>SUM(D13:AM13)</f>
        <v>0</v>
      </c>
    </row>
    <row r="14" spans="1:40" ht="32.25" customHeight="1" x14ac:dyDescent="0.2">
      <c r="A14" s="2" t="s">
        <v>15</v>
      </c>
      <c r="B14" s="50"/>
      <c r="C14" s="2" t="s">
        <v>13</v>
      </c>
      <c r="D14" s="71"/>
      <c r="E14" s="71"/>
      <c r="F14" s="71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79"/>
      <c r="AL14" s="79"/>
      <c r="AM14" s="79"/>
      <c r="AN14" s="2">
        <f t="shared" ref="AN14:AN26" si="2">SUM(D14:AM14)</f>
        <v>0</v>
      </c>
    </row>
    <row r="15" spans="1:40" ht="32.25" customHeight="1" x14ac:dyDescent="0.2">
      <c r="A15" s="9" t="s">
        <v>15</v>
      </c>
      <c r="B15" s="32"/>
      <c r="C15" s="10" t="s">
        <v>13</v>
      </c>
      <c r="D15" s="71"/>
      <c r="E15" s="71"/>
      <c r="F15" s="71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78"/>
      <c r="AL15" s="78"/>
      <c r="AM15" s="78"/>
      <c r="AN15" s="2">
        <f t="shared" si="2"/>
        <v>0</v>
      </c>
    </row>
    <row r="16" spans="1:40" ht="32.25" customHeight="1" x14ac:dyDescent="0.2">
      <c r="A16" s="2" t="s">
        <v>15</v>
      </c>
      <c r="B16" s="50"/>
      <c r="C16" s="2" t="s">
        <v>13</v>
      </c>
      <c r="D16" s="71"/>
      <c r="E16" s="71"/>
      <c r="F16" s="71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79"/>
      <c r="AL16" s="79"/>
      <c r="AM16" s="79"/>
      <c r="AN16" s="2">
        <f t="shared" si="2"/>
        <v>0</v>
      </c>
    </row>
    <row r="17" spans="1:40" ht="32.25" customHeight="1" x14ac:dyDescent="0.2">
      <c r="A17" s="9" t="s">
        <v>15</v>
      </c>
      <c r="B17" s="32"/>
      <c r="C17" s="10" t="s">
        <v>13</v>
      </c>
      <c r="D17" s="71"/>
      <c r="E17" s="71"/>
      <c r="F17" s="7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78"/>
      <c r="AL17" s="78"/>
      <c r="AM17" s="78"/>
      <c r="AN17" s="2">
        <f t="shared" si="2"/>
        <v>0</v>
      </c>
    </row>
    <row r="18" spans="1:40" ht="32.25" customHeight="1" x14ac:dyDescent="0.2">
      <c r="A18" s="2" t="s">
        <v>15</v>
      </c>
      <c r="B18" s="50"/>
      <c r="C18" s="2" t="s">
        <v>13</v>
      </c>
      <c r="D18" s="71"/>
      <c r="E18" s="71"/>
      <c r="F18" s="71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79"/>
      <c r="AL18" s="79"/>
      <c r="AM18" s="79"/>
      <c r="AN18" s="2">
        <f t="shared" si="2"/>
        <v>0</v>
      </c>
    </row>
    <row r="19" spans="1:40" ht="32.25" customHeight="1" x14ac:dyDescent="0.2">
      <c r="A19" s="9" t="s">
        <v>15</v>
      </c>
      <c r="B19" s="32"/>
      <c r="C19" s="10" t="s">
        <v>13</v>
      </c>
      <c r="D19" s="71"/>
      <c r="E19" s="71"/>
      <c r="F19" s="71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78"/>
      <c r="AL19" s="78"/>
      <c r="AM19" s="78"/>
      <c r="AN19" s="2">
        <f t="shared" si="2"/>
        <v>0</v>
      </c>
    </row>
    <row r="20" spans="1:40" ht="32.25" customHeight="1" x14ac:dyDescent="0.2">
      <c r="A20" s="2" t="s">
        <v>15</v>
      </c>
      <c r="B20" s="50"/>
      <c r="C20" s="2" t="s">
        <v>13</v>
      </c>
      <c r="D20" s="71"/>
      <c r="E20" s="71"/>
      <c r="F20" s="71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79"/>
      <c r="AL20" s="79"/>
      <c r="AM20" s="79"/>
      <c r="AN20" s="2">
        <f t="shared" si="2"/>
        <v>0</v>
      </c>
    </row>
    <row r="21" spans="1:40" ht="32.25" customHeight="1" x14ac:dyDescent="0.2">
      <c r="A21" s="9" t="s">
        <v>15</v>
      </c>
      <c r="B21" s="32"/>
      <c r="C21" s="10" t="s">
        <v>13</v>
      </c>
      <c r="D21" s="71"/>
      <c r="E21" s="71"/>
      <c r="F21" s="71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78"/>
      <c r="AL21" s="78"/>
      <c r="AM21" s="78"/>
      <c r="AN21" s="2">
        <f t="shared" si="2"/>
        <v>0</v>
      </c>
    </row>
    <row r="22" spans="1:40" ht="32.25" customHeight="1" thickBot="1" x14ac:dyDescent="0.25">
      <c r="A22" s="2" t="s">
        <v>15</v>
      </c>
      <c r="B22" s="50"/>
      <c r="C22" s="2" t="s">
        <v>13</v>
      </c>
      <c r="D22" s="71"/>
      <c r="E22" s="71"/>
      <c r="F22" s="71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79"/>
      <c r="AL22" s="79"/>
      <c r="AM22" s="79"/>
      <c r="AN22" s="2">
        <f t="shared" si="2"/>
        <v>0</v>
      </c>
    </row>
    <row r="23" spans="1:40" ht="30" customHeight="1" thickBot="1" x14ac:dyDescent="0.25">
      <c r="A23" s="6" t="s">
        <v>16</v>
      </c>
      <c r="B23" s="6"/>
      <c r="C23" s="2" t="s">
        <v>13</v>
      </c>
      <c r="D23" s="7">
        <f t="shared" ref="D23:AL23" si="3">SUM(D13:D22)</f>
        <v>0</v>
      </c>
      <c r="E23" s="7">
        <f t="shared" si="3"/>
        <v>0</v>
      </c>
      <c r="F23" s="7">
        <f t="shared" si="3"/>
        <v>0</v>
      </c>
      <c r="G23" s="7">
        <f t="shared" si="3"/>
        <v>0</v>
      </c>
      <c r="H23" s="7">
        <f t="shared" si="3"/>
        <v>0</v>
      </c>
      <c r="I23" s="7">
        <f t="shared" si="3"/>
        <v>0</v>
      </c>
      <c r="J23" s="7">
        <f t="shared" si="3"/>
        <v>0</v>
      </c>
      <c r="K23" s="7">
        <f t="shared" si="3"/>
        <v>0</v>
      </c>
      <c r="L23" s="7">
        <f t="shared" si="3"/>
        <v>0</v>
      </c>
      <c r="M23" s="7">
        <f t="shared" si="3"/>
        <v>0</v>
      </c>
      <c r="N23" s="7">
        <f t="shared" si="3"/>
        <v>0</v>
      </c>
      <c r="O23" s="7">
        <f t="shared" si="3"/>
        <v>0</v>
      </c>
      <c r="P23" s="7">
        <f t="shared" si="3"/>
        <v>0</v>
      </c>
      <c r="Q23" s="7">
        <f t="shared" si="3"/>
        <v>0</v>
      </c>
      <c r="R23" s="7">
        <f t="shared" si="3"/>
        <v>0</v>
      </c>
      <c r="S23" s="7">
        <f t="shared" si="3"/>
        <v>0</v>
      </c>
      <c r="T23" s="7">
        <f t="shared" si="3"/>
        <v>0</v>
      </c>
      <c r="U23" s="7">
        <f t="shared" si="3"/>
        <v>0</v>
      </c>
      <c r="V23" s="7">
        <f t="shared" si="3"/>
        <v>0</v>
      </c>
      <c r="W23" s="7">
        <f t="shared" si="3"/>
        <v>0</v>
      </c>
      <c r="X23" s="7">
        <f t="shared" si="3"/>
        <v>0</v>
      </c>
      <c r="Y23" s="7">
        <f t="shared" si="3"/>
        <v>0</v>
      </c>
      <c r="Z23" s="7">
        <f t="shared" si="3"/>
        <v>0</v>
      </c>
      <c r="AA23" s="7">
        <f t="shared" si="3"/>
        <v>0</v>
      </c>
      <c r="AB23" s="7">
        <f t="shared" si="3"/>
        <v>0</v>
      </c>
      <c r="AC23" s="7">
        <f t="shared" si="3"/>
        <v>0</v>
      </c>
      <c r="AD23" s="7">
        <f t="shared" si="3"/>
        <v>0</v>
      </c>
      <c r="AE23" s="7">
        <f t="shared" si="3"/>
        <v>0</v>
      </c>
      <c r="AF23" s="7">
        <f t="shared" si="3"/>
        <v>0</v>
      </c>
      <c r="AG23" s="7">
        <f t="shared" si="3"/>
        <v>0</v>
      </c>
      <c r="AH23" s="7">
        <f t="shared" si="3"/>
        <v>0</v>
      </c>
      <c r="AI23" s="7">
        <f t="shared" ref="AI23" si="4">SUM(AI13:AI22)</f>
        <v>0</v>
      </c>
      <c r="AJ23" s="7">
        <f t="shared" si="3"/>
        <v>0</v>
      </c>
      <c r="AK23" s="7">
        <f t="shared" si="3"/>
        <v>0</v>
      </c>
      <c r="AL23" s="7">
        <f t="shared" si="3"/>
        <v>0</v>
      </c>
      <c r="AM23" s="7"/>
      <c r="AN23" s="7">
        <f t="shared" si="2"/>
        <v>0</v>
      </c>
    </row>
    <row r="24" spans="1:40" ht="30" customHeight="1" x14ac:dyDescent="0.2">
      <c r="A24" s="49" t="s">
        <v>40</v>
      </c>
      <c r="B24" s="5"/>
      <c r="C24" s="2" t="s">
        <v>13</v>
      </c>
      <c r="D24" s="72"/>
      <c r="E24" s="72"/>
      <c r="F24" s="72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80"/>
      <c r="AL24" s="80"/>
      <c r="AM24" s="81"/>
      <c r="AN24" s="2">
        <f t="shared" si="2"/>
        <v>0</v>
      </c>
    </row>
    <row r="25" spans="1:40" ht="30" customHeight="1" thickBot="1" x14ac:dyDescent="0.25">
      <c r="A25" s="3" t="s">
        <v>22</v>
      </c>
      <c r="B25" s="3"/>
      <c r="C25" s="2" t="s">
        <v>13</v>
      </c>
      <c r="D25" s="73"/>
      <c r="E25" s="73"/>
      <c r="F25" s="73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82"/>
      <c r="AL25" s="82"/>
      <c r="AM25" s="82"/>
      <c r="AN25" s="2">
        <f t="shared" si="2"/>
        <v>0</v>
      </c>
    </row>
    <row r="26" spans="1:40" ht="30" customHeight="1" thickTop="1" x14ac:dyDescent="0.2">
      <c r="A26" s="4" t="s">
        <v>18</v>
      </c>
      <c r="B26" s="4"/>
      <c r="C26" s="2" t="s">
        <v>13</v>
      </c>
      <c r="D26" s="74">
        <f t="shared" ref="D26:AL26" si="5">SUM(D23:D25)</f>
        <v>0</v>
      </c>
      <c r="E26" s="74">
        <f t="shared" si="5"/>
        <v>0</v>
      </c>
      <c r="F26" s="74">
        <f t="shared" si="5"/>
        <v>0</v>
      </c>
      <c r="G26" s="8">
        <f t="shared" si="5"/>
        <v>0</v>
      </c>
      <c r="H26" s="8">
        <f t="shared" si="5"/>
        <v>0</v>
      </c>
      <c r="I26" s="8">
        <f t="shared" si="5"/>
        <v>0</v>
      </c>
      <c r="J26" s="8">
        <f t="shared" si="5"/>
        <v>0</v>
      </c>
      <c r="K26" s="8">
        <f t="shared" si="5"/>
        <v>0</v>
      </c>
      <c r="L26" s="8">
        <f t="shared" si="5"/>
        <v>0</v>
      </c>
      <c r="M26" s="8">
        <f t="shared" si="5"/>
        <v>0</v>
      </c>
      <c r="N26" s="8">
        <f t="shared" si="5"/>
        <v>0</v>
      </c>
      <c r="O26" s="8">
        <f t="shared" si="5"/>
        <v>0</v>
      </c>
      <c r="P26" s="8">
        <f t="shared" si="5"/>
        <v>0</v>
      </c>
      <c r="Q26" s="8">
        <f t="shared" si="5"/>
        <v>0</v>
      </c>
      <c r="R26" s="8">
        <f t="shared" si="5"/>
        <v>0</v>
      </c>
      <c r="S26" s="8">
        <f t="shared" si="5"/>
        <v>0</v>
      </c>
      <c r="T26" s="8">
        <f t="shared" si="5"/>
        <v>0</v>
      </c>
      <c r="U26" s="8">
        <f t="shared" si="5"/>
        <v>0</v>
      </c>
      <c r="V26" s="8">
        <f t="shared" si="5"/>
        <v>0</v>
      </c>
      <c r="W26" s="8">
        <f t="shared" si="5"/>
        <v>0</v>
      </c>
      <c r="X26" s="8">
        <f t="shared" si="5"/>
        <v>0</v>
      </c>
      <c r="Y26" s="8">
        <f t="shared" si="5"/>
        <v>0</v>
      </c>
      <c r="Z26" s="8">
        <f t="shared" si="5"/>
        <v>0</v>
      </c>
      <c r="AA26" s="8">
        <f t="shared" si="5"/>
        <v>0</v>
      </c>
      <c r="AB26" s="8">
        <f t="shared" si="5"/>
        <v>0</v>
      </c>
      <c r="AC26" s="8">
        <f t="shared" si="5"/>
        <v>0</v>
      </c>
      <c r="AD26" s="8">
        <f t="shared" si="5"/>
        <v>0</v>
      </c>
      <c r="AE26" s="8">
        <f t="shared" si="5"/>
        <v>0</v>
      </c>
      <c r="AF26" s="8">
        <f t="shared" si="5"/>
        <v>0</v>
      </c>
      <c r="AG26" s="8">
        <f t="shared" si="5"/>
        <v>0</v>
      </c>
      <c r="AH26" s="8">
        <f t="shared" si="5"/>
        <v>0</v>
      </c>
      <c r="AI26" s="8">
        <f t="shared" ref="AI26" si="6">SUM(AI23:AI25)</f>
        <v>0</v>
      </c>
      <c r="AJ26" s="8">
        <f t="shared" si="5"/>
        <v>0</v>
      </c>
      <c r="AK26" s="74">
        <f t="shared" si="5"/>
        <v>0</v>
      </c>
      <c r="AL26" s="74">
        <f t="shared" si="5"/>
        <v>0</v>
      </c>
      <c r="AM26" s="74"/>
      <c r="AN26" s="8">
        <f t="shared" si="2"/>
        <v>0</v>
      </c>
    </row>
    <row r="27" spans="1:40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4"/>
    </row>
    <row r="28" spans="1:40" ht="46.5" customHeight="1" x14ac:dyDescent="0.2">
      <c r="A28" s="92" t="s">
        <v>19</v>
      </c>
      <c r="B28" s="92"/>
      <c r="C28" s="88"/>
      <c r="D28" s="89"/>
      <c r="E28" s="89"/>
      <c r="F28" s="89"/>
      <c r="G28" s="89"/>
      <c r="H28" s="96" t="s">
        <v>20</v>
      </c>
      <c r="I28" s="92"/>
      <c r="J28" s="88"/>
      <c r="K28" s="89"/>
      <c r="L28" s="89"/>
      <c r="M28" s="89"/>
      <c r="N28" s="89"/>
      <c r="O28" s="89"/>
      <c r="P28" s="89"/>
      <c r="Q28" s="13"/>
      <c r="R28" s="96" t="s">
        <v>12</v>
      </c>
      <c r="S28" s="96"/>
      <c r="T28" s="96"/>
      <c r="U28" s="96"/>
      <c r="V28" s="88"/>
      <c r="W28" s="89"/>
      <c r="X28" s="89"/>
      <c r="Y28" s="89"/>
      <c r="Z28" s="89"/>
      <c r="AA28" s="92" t="s">
        <v>20</v>
      </c>
      <c r="AB28" s="92"/>
      <c r="AC28" s="88"/>
      <c r="AD28" s="89"/>
      <c r="AE28" s="89"/>
      <c r="AF28" s="89"/>
      <c r="AG28" s="89"/>
      <c r="AH28" s="89"/>
      <c r="AI28" s="89"/>
      <c r="AJ28" s="13"/>
      <c r="AK28" s="13"/>
      <c r="AL28" s="13"/>
      <c r="AM28" s="13"/>
      <c r="AN28" s="14"/>
    </row>
    <row r="29" spans="1:40" ht="36" customHeight="1" x14ac:dyDescent="0.2">
      <c r="A29" s="92" t="s">
        <v>27</v>
      </c>
      <c r="B29" s="92"/>
      <c r="C29" s="97"/>
      <c r="D29" s="98"/>
      <c r="E29" s="98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96" t="s">
        <v>27</v>
      </c>
      <c r="S29" s="96"/>
      <c r="T29" s="96"/>
      <c r="U29" s="96"/>
      <c r="V29" s="97"/>
      <c r="W29" s="98"/>
      <c r="X29" s="98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4"/>
    </row>
    <row r="30" spans="1:40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5"/>
    </row>
    <row r="31" spans="1:40" ht="18.75" customHeight="1" x14ac:dyDescent="0.2">
      <c r="A31" s="124" t="s">
        <v>21</v>
      </c>
      <c r="B31" s="125"/>
      <c r="C31" s="125"/>
      <c r="D31" s="126"/>
      <c r="E31" s="99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1"/>
    </row>
    <row r="32" spans="1:40" ht="18.75" customHeight="1" x14ac:dyDescent="0.2">
      <c r="A32" s="127"/>
      <c r="B32" s="128"/>
      <c r="C32" s="128"/>
      <c r="D32" s="129"/>
      <c r="E32" s="102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4"/>
    </row>
    <row r="33" spans="1:40" ht="18.75" customHeight="1" x14ac:dyDescent="0.2">
      <c r="A33" s="127"/>
      <c r="B33" s="128"/>
      <c r="C33" s="128"/>
      <c r="D33" s="129"/>
      <c r="E33" s="102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4"/>
    </row>
    <row r="34" spans="1:40" ht="18.75" customHeight="1" x14ac:dyDescent="0.2">
      <c r="A34" s="127"/>
      <c r="B34" s="128"/>
      <c r="C34" s="128"/>
      <c r="D34" s="129"/>
      <c r="E34" s="102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4"/>
    </row>
    <row r="35" spans="1:40" ht="18.75" customHeight="1" x14ac:dyDescent="0.2">
      <c r="A35" s="127"/>
      <c r="B35" s="128"/>
      <c r="C35" s="128"/>
      <c r="D35" s="129"/>
      <c r="E35" s="102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4"/>
    </row>
    <row r="36" spans="1:40" ht="18.75" customHeight="1" x14ac:dyDescent="0.2">
      <c r="A36" s="130"/>
      <c r="B36" s="131"/>
      <c r="C36" s="131"/>
      <c r="D36" s="132"/>
      <c r="E36" s="105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7"/>
    </row>
    <row r="37" spans="1:40" ht="7.5" customHeight="1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ht="29.25" customHeight="1" x14ac:dyDescent="0.2">
      <c r="A38" s="93" t="s">
        <v>43</v>
      </c>
      <c r="B38" s="94"/>
      <c r="C38" s="94"/>
      <c r="D38" s="94"/>
      <c r="E38" s="95"/>
      <c r="F38" s="88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</row>
    <row r="39" spans="1:40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40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</sheetData>
  <sheetProtection algorithmName="SHA-512" hashValue="C3HfiJeMpHcZCn3wIf38yhcEWexLWkurgZk2eJu+38BkQEK3TGlhLZEwSPIp508cgdyGmYPg8y46GZtUU7HY9w==" saltValue="CdPA+7WhTFFw9agqktM1hw==" spinCount="100000" sheet="1" objects="1" scenarios="1"/>
  <mergeCells count="25">
    <mergeCell ref="A3:B3"/>
    <mergeCell ref="C3:J3"/>
    <mergeCell ref="L3:N3"/>
    <mergeCell ref="O3:P3"/>
    <mergeCell ref="E5:F5"/>
    <mergeCell ref="J5:K5"/>
    <mergeCell ref="F38:AN38"/>
    <mergeCell ref="E31:AN36"/>
    <mergeCell ref="AA28:AB28"/>
    <mergeCell ref="AC28:AI28"/>
    <mergeCell ref="A29:B29"/>
    <mergeCell ref="C29:E29"/>
    <mergeCell ref="R29:U29"/>
    <mergeCell ref="V29:X29"/>
    <mergeCell ref="A28:B28"/>
    <mergeCell ref="C28:G28"/>
    <mergeCell ref="H28:I28"/>
    <mergeCell ref="J28:P28"/>
    <mergeCell ref="R28:U28"/>
    <mergeCell ref="V28:Z28"/>
    <mergeCell ref="A8:B8"/>
    <mergeCell ref="A9:B9"/>
    <mergeCell ref="A10:B10"/>
    <mergeCell ref="A31:D36"/>
    <mergeCell ref="A38:E38"/>
  </mergeCells>
  <conditionalFormatting sqref="G13:G22 G24:G25">
    <cfRule type="expression" dxfId="381" priority="35">
      <formula>CELL("inhalt",G$8)=""</formula>
    </cfRule>
  </conditionalFormatting>
  <conditionalFormatting sqref="G8">
    <cfRule type="expression" dxfId="380" priority="49">
      <formula>CELL("inhalt",G$8)=""</formula>
    </cfRule>
  </conditionalFormatting>
  <conditionalFormatting sqref="G8">
    <cfRule type="expression" dxfId="379" priority="47">
      <formula>OR(G$8="Sat",G$8="Sun")</formula>
    </cfRule>
    <cfRule type="expression" dxfId="378" priority="48">
      <formula>G$10="NB"</formula>
    </cfRule>
  </conditionalFormatting>
  <conditionalFormatting sqref="D8:F8">
    <cfRule type="expression" dxfId="377" priority="46">
      <formula>CELL("inhalt",D$8)=""</formula>
    </cfRule>
  </conditionalFormatting>
  <conditionalFormatting sqref="D8:F8">
    <cfRule type="expression" dxfId="376" priority="44">
      <formula>OR(D$8="Sat",D$8="Sun")</formula>
    </cfRule>
    <cfRule type="expression" dxfId="375" priority="45">
      <formula>D$10="NB"</formula>
    </cfRule>
  </conditionalFormatting>
  <conditionalFormatting sqref="G9:G10">
    <cfRule type="expression" dxfId="374" priority="60">
      <formula>CELL("inhalt",G$8)=""</formula>
    </cfRule>
  </conditionalFormatting>
  <conditionalFormatting sqref="G9:G10">
    <cfRule type="expression" dxfId="373" priority="59">
      <formula>G$10="NB"</formula>
    </cfRule>
    <cfRule type="expression" dxfId="372" priority="61">
      <formula>OR(G$8="Sat",G$8="Sun")</formula>
    </cfRule>
  </conditionalFormatting>
  <conditionalFormatting sqref="H9:AH10 AJ9:AM10">
    <cfRule type="expression" dxfId="371" priority="57">
      <formula>CELL("inhalt",H$8)=""</formula>
    </cfRule>
  </conditionalFormatting>
  <conditionalFormatting sqref="H9:AH10 AJ9:AM10">
    <cfRule type="expression" dxfId="370" priority="56">
      <formula>H$10="NB"</formula>
    </cfRule>
    <cfRule type="expression" dxfId="369" priority="58">
      <formula>OR(H$8="Sat",H$8="Sun")</formula>
    </cfRule>
  </conditionalFormatting>
  <conditionalFormatting sqref="H8:AH8 AJ8:AM8">
    <cfRule type="expression" dxfId="368" priority="55">
      <formula>CELL("inhalt",H$8)=""</formula>
    </cfRule>
  </conditionalFormatting>
  <conditionalFormatting sqref="H8:AH8 AJ8:AM8">
    <cfRule type="expression" dxfId="367" priority="53">
      <formula>OR(H$8="Sat",H$8="Sun")</formula>
    </cfRule>
    <cfRule type="expression" dxfId="366" priority="54">
      <formula>H$10="NB"</formula>
    </cfRule>
  </conditionalFormatting>
  <conditionalFormatting sqref="D9:F10">
    <cfRule type="expression" dxfId="365" priority="51">
      <formula>CELL("inhalt",D$8)=""</formula>
    </cfRule>
  </conditionalFormatting>
  <conditionalFormatting sqref="D9:F10">
    <cfRule type="expression" dxfId="364" priority="50">
      <formula>D$10="NB"</formula>
    </cfRule>
    <cfRule type="expression" dxfId="363" priority="52">
      <formula>OR(D$8="Sat",D$8="Sun")</formula>
    </cfRule>
  </conditionalFormatting>
  <conditionalFormatting sqref="E13:E22 E24:E25">
    <cfRule type="expression" dxfId="362" priority="41">
      <formula>CELL("inhalt",E$8)=""</formula>
    </cfRule>
    <cfRule type="expression" dxfId="361" priority="42">
      <formula>WEEKDAY(E$8,2)&gt;5</formula>
    </cfRule>
  </conditionalFormatting>
  <conditionalFormatting sqref="E13:E22 E24:E25">
    <cfRule type="expression" dxfId="360" priority="40">
      <formula>WEEKDAY(E$8,2)&gt;5</formula>
    </cfRule>
  </conditionalFormatting>
  <conditionalFormatting sqref="E26:G26">
    <cfRule type="expression" dxfId="359" priority="32">
      <formula>CELL("inhalt",E$8)=""</formula>
    </cfRule>
  </conditionalFormatting>
  <conditionalFormatting sqref="E26:G26">
    <cfRule type="expression" dxfId="358" priority="31">
      <formula>CELL("inhalt",E$8)=""</formula>
    </cfRule>
  </conditionalFormatting>
  <conditionalFormatting sqref="D26">
    <cfRule type="expression" dxfId="357" priority="25">
      <formula>CELL("inhalt",D$8)=""</formula>
    </cfRule>
  </conditionalFormatting>
  <conditionalFormatting sqref="D26">
    <cfRule type="expression" dxfId="356" priority="24">
      <formula>CELL("inhalt",D$8)=""</formula>
    </cfRule>
  </conditionalFormatting>
  <conditionalFormatting sqref="F13:F22 F24:F25">
    <cfRule type="expression" dxfId="355" priority="38">
      <formula>CELL("inhalt",F$8)=""</formula>
    </cfRule>
    <cfRule type="expression" dxfId="354" priority="39">
      <formula>WEEKDAY(F$8,2)&gt;5</formula>
    </cfRule>
  </conditionalFormatting>
  <conditionalFormatting sqref="F13:F22 F24:F25">
    <cfRule type="expression" dxfId="353" priority="37">
      <formula>WEEKDAY(F$8,2)&gt;5</formula>
    </cfRule>
  </conditionalFormatting>
  <conditionalFormatting sqref="G13:G22 G24:G25">
    <cfRule type="expression" dxfId="352" priority="36">
      <formula>WEEKDAY(G$8,2)&gt;5</formula>
    </cfRule>
  </conditionalFormatting>
  <conditionalFormatting sqref="E23:G23">
    <cfRule type="expression" dxfId="351" priority="34">
      <formula>CELL("inhalt",E$8)=""</formula>
    </cfRule>
  </conditionalFormatting>
  <conditionalFormatting sqref="E23:G23">
    <cfRule type="expression" dxfId="350" priority="33">
      <formula>CELL("inhalt",E$8)=""</formula>
    </cfRule>
  </conditionalFormatting>
  <conditionalFormatting sqref="D13:D22 D24:D25">
    <cfRule type="expression" dxfId="349" priority="29">
      <formula>CELL("inhalt",D$8)=""</formula>
    </cfRule>
    <cfRule type="expression" dxfId="348" priority="30">
      <formula>WEEKDAY(D$8,2)&gt;5</formula>
    </cfRule>
  </conditionalFormatting>
  <conditionalFormatting sqref="D13:D22 D24:D25">
    <cfRule type="expression" dxfId="347" priority="28">
      <formula>WEEKDAY(D$8,2)&gt;5</formula>
    </cfRule>
  </conditionalFormatting>
  <conditionalFormatting sqref="D23">
    <cfRule type="expression" dxfId="346" priority="27">
      <formula>CELL("inhalt",D$8)=""</formula>
    </cfRule>
  </conditionalFormatting>
  <conditionalFormatting sqref="D23">
    <cfRule type="expression" dxfId="345" priority="26">
      <formula>CELL("inhalt",D$8)=""</formula>
    </cfRule>
  </conditionalFormatting>
  <conditionalFormatting sqref="G13:G26">
    <cfRule type="expression" dxfId="344" priority="23">
      <formula>G$10="NB"</formula>
    </cfRule>
    <cfRule type="expression" dxfId="343" priority="43">
      <formula>OR(G$8="Sat",G$8="Sun")</formula>
    </cfRule>
  </conditionalFormatting>
  <conditionalFormatting sqref="H13:AH22 H24:AH25 AJ24:AM25 AJ13:AM22">
    <cfRule type="expression" dxfId="342" priority="20">
      <formula>CELL("inhalt",H$8)=""</formula>
    </cfRule>
  </conditionalFormatting>
  <conditionalFormatting sqref="H13:AH22 H24:AH25 AJ24:AM25 AJ13:AM22">
    <cfRule type="expression" dxfId="341" priority="21">
      <formula>WEEKDAY(H$8,2)&gt;5</formula>
    </cfRule>
  </conditionalFormatting>
  <conditionalFormatting sqref="H23:AH23 AJ23:AM23">
    <cfRule type="expression" dxfId="340" priority="19">
      <formula>CELL("inhalt",H$8)=""</formula>
    </cfRule>
  </conditionalFormatting>
  <conditionalFormatting sqref="H23:AH23 AJ23:AM23">
    <cfRule type="expression" dxfId="339" priority="18">
      <formula>CELL("inhalt",H$8)=""</formula>
    </cfRule>
  </conditionalFormatting>
  <conditionalFormatting sqref="H26:AH26 AJ26:AM26">
    <cfRule type="expression" dxfId="338" priority="17">
      <formula>CELL("inhalt",H$8)=""</formula>
    </cfRule>
  </conditionalFormatting>
  <conditionalFormatting sqref="H26:AH26 AJ26:AM26">
    <cfRule type="expression" dxfId="337" priority="16">
      <formula>CELL("inhalt",H$8)=""</formula>
    </cfRule>
  </conditionalFormatting>
  <conditionalFormatting sqref="H13:AH26 AJ13:AM26">
    <cfRule type="expression" dxfId="336" priority="15">
      <formula>H$10="NB"</formula>
    </cfRule>
    <cfRule type="expression" dxfId="335" priority="22">
      <formula>OR(H$8="Sat",H$8="Sun")</formula>
    </cfRule>
  </conditionalFormatting>
  <conditionalFormatting sqref="AI9:AI10">
    <cfRule type="expression" dxfId="334" priority="13">
      <formula>CELL("inhalt",AI$8)=""</formula>
    </cfRule>
  </conditionalFormatting>
  <conditionalFormatting sqref="AI9:AI10">
    <cfRule type="expression" dxfId="333" priority="12">
      <formula>AI$10="NB"</formula>
    </cfRule>
    <cfRule type="expression" dxfId="332" priority="14">
      <formula>OR(AI$8="Sat",AI$8="Sun")</formula>
    </cfRule>
  </conditionalFormatting>
  <conditionalFormatting sqref="AI8">
    <cfRule type="expression" dxfId="331" priority="11">
      <formula>CELL("inhalt",AI$8)=""</formula>
    </cfRule>
  </conditionalFormatting>
  <conditionalFormatting sqref="AI8">
    <cfRule type="expression" dxfId="330" priority="9">
      <formula>OR(AI$8="Sat",AI$8="Sun")</formula>
    </cfRule>
    <cfRule type="expression" dxfId="329" priority="10">
      <formula>AI$10="NB"</formula>
    </cfRule>
  </conditionalFormatting>
  <conditionalFormatting sqref="AI13:AI22 AI24:AI25">
    <cfRule type="expression" dxfId="328" priority="6">
      <formula>CELL("inhalt",AI$8)=""</formula>
    </cfRule>
  </conditionalFormatting>
  <conditionalFormatting sqref="AI13:AI22 AI24:AI25">
    <cfRule type="expression" dxfId="327" priority="7">
      <formula>WEEKDAY(AI$8,2)&gt;5</formula>
    </cfRule>
  </conditionalFormatting>
  <conditionalFormatting sqref="AI23">
    <cfRule type="expression" dxfId="326" priority="5">
      <formula>CELL("inhalt",AI$8)=""</formula>
    </cfRule>
  </conditionalFormatting>
  <conditionalFormatting sqref="AI23">
    <cfRule type="expression" dxfId="325" priority="4">
      <formula>CELL("inhalt",AI$8)=""</formula>
    </cfRule>
  </conditionalFormatting>
  <conditionalFormatting sqref="AI26">
    <cfRule type="expression" dxfId="324" priority="3">
      <formula>CELL("inhalt",AI$8)=""</formula>
    </cfRule>
  </conditionalFormatting>
  <conditionalFormatting sqref="AI26">
    <cfRule type="expression" dxfId="323" priority="2">
      <formula>CELL("inhalt",AI$8)=""</formula>
    </cfRule>
  </conditionalFormatting>
  <conditionalFormatting sqref="AI13:AI26">
    <cfRule type="expression" dxfId="322" priority="1">
      <formula>AI$10="NB"</formula>
    </cfRule>
    <cfRule type="expression" dxfId="321" priority="8">
      <formula>OR(AI$8="Sat",AI$8="Sun")</formula>
    </cfRule>
  </conditionalFormatting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N42"/>
  <sheetViews>
    <sheetView topLeftCell="B1" workbookViewId="0">
      <selection activeCell="T14" sqref="T14"/>
    </sheetView>
  </sheetViews>
  <sheetFormatPr baseColWidth="10" defaultRowHeight="15" x14ac:dyDescent="0.2"/>
  <cols>
    <col min="1" max="1" width="6" customWidth="1"/>
    <col min="2" max="2" width="13.5" customWidth="1"/>
    <col min="3" max="3" width="4" customWidth="1"/>
    <col min="4" max="14" width="6" customWidth="1"/>
    <col min="15" max="15" width="5.6640625" customWidth="1"/>
    <col min="16" max="39" width="6" customWidth="1"/>
    <col min="40" max="40" width="17.33203125" customWidth="1"/>
  </cols>
  <sheetData>
    <row r="1" spans="1:40" ht="19" x14ac:dyDescent="0.25">
      <c r="A1" s="12" t="s">
        <v>0</v>
      </c>
      <c r="B1" s="12"/>
      <c r="C1" s="13"/>
      <c r="D1" s="64">
        <f>(January!D1)</f>
        <v>0</v>
      </c>
      <c r="E1" s="13"/>
      <c r="F1" s="13"/>
      <c r="G1" s="13"/>
      <c r="H1" s="13"/>
      <c r="I1" s="13"/>
      <c r="J1" s="13"/>
      <c r="K1" s="13"/>
      <c r="L1" s="13"/>
      <c r="M1" s="12" t="s">
        <v>47</v>
      </c>
      <c r="N1" s="13"/>
      <c r="P1" s="13"/>
      <c r="Q1" s="65">
        <f>(January!Q1)</f>
        <v>0</v>
      </c>
      <c r="R1" s="13"/>
      <c r="S1" s="13"/>
      <c r="T1" s="13"/>
      <c r="U1" s="13"/>
      <c r="V1" s="66" t="s">
        <v>45</v>
      </c>
      <c r="W1" s="66"/>
      <c r="X1" s="67">
        <f>(January!X1)</f>
        <v>0</v>
      </c>
      <c r="Y1" s="13"/>
      <c r="Z1" s="13"/>
      <c r="AB1" s="66" t="s">
        <v>46</v>
      </c>
      <c r="AC1" s="66"/>
      <c r="AD1" s="67">
        <f>(January!AD1)</f>
        <v>0</v>
      </c>
      <c r="AE1" s="13"/>
      <c r="AF1" s="13"/>
      <c r="AG1" s="13"/>
      <c r="AH1" s="13"/>
      <c r="AI1" s="13"/>
      <c r="AJ1" s="13"/>
      <c r="AK1" s="13"/>
      <c r="AL1" s="13"/>
      <c r="AM1" s="13"/>
    </row>
    <row r="2" spans="1:40" s="13" customFormat="1" ht="19" x14ac:dyDescent="0.25">
      <c r="A2" s="12"/>
      <c r="B2" s="12"/>
      <c r="D2" s="63"/>
      <c r="O2" s="12"/>
      <c r="Q2" s="14"/>
    </row>
    <row r="3" spans="1:40" ht="36" customHeight="1" x14ac:dyDescent="0.2">
      <c r="A3" s="92" t="s">
        <v>5</v>
      </c>
      <c r="B3" s="92"/>
      <c r="C3" s="122">
        <f>(January!C3)</f>
        <v>0</v>
      </c>
      <c r="D3" s="122"/>
      <c r="E3" s="122"/>
      <c r="F3" s="122"/>
      <c r="G3" s="122"/>
      <c r="H3" s="122"/>
      <c r="I3" s="122"/>
      <c r="J3" s="122"/>
      <c r="K3" s="13"/>
      <c r="L3" s="96" t="s">
        <v>23</v>
      </c>
      <c r="M3" s="96"/>
      <c r="N3" s="96"/>
      <c r="O3" s="123">
        <f>(January!O3)</f>
        <v>0</v>
      </c>
      <c r="P3" s="122"/>
      <c r="Q3" s="14"/>
      <c r="R3" s="14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</row>
    <row r="4" spans="1:40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</row>
    <row r="5" spans="1:40" ht="30" customHeight="1" x14ac:dyDescent="0.2">
      <c r="A5" s="13"/>
      <c r="B5" s="13"/>
      <c r="C5" s="13"/>
      <c r="D5" s="14" t="s">
        <v>10</v>
      </c>
      <c r="E5" s="90">
        <v>44743</v>
      </c>
      <c r="F5" s="90"/>
      <c r="G5" s="14"/>
      <c r="H5" s="14" t="s">
        <v>11</v>
      </c>
      <c r="I5" s="14"/>
      <c r="J5" s="91" t="s">
        <v>33</v>
      </c>
      <c r="K5" s="91"/>
      <c r="L5" s="13"/>
      <c r="M5" s="13"/>
      <c r="N5" s="13"/>
      <c r="O5" s="13" t="s">
        <v>19</v>
      </c>
      <c r="P5" s="13"/>
      <c r="Q5" s="39">
        <f>(January!Q5)</f>
        <v>0</v>
      </c>
      <c r="R5" s="15" t="s">
        <v>26</v>
      </c>
      <c r="S5" s="17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4"/>
    </row>
    <row r="6" spans="1:40" ht="10.5" customHeight="1" x14ac:dyDescent="0.2">
      <c r="A6" s="13"/>
      <c r="B6" s="13"/>
      <c r="C6" s="13"/>
      <c r="D6" s="13"/>
      <c r="E6" s="14"/>
      <c r="F6" s="58">
        <f>WEEKDAY(H6,1)</f>
        <v>6</v>
      </c>
      <c r="G6" s="13"/>
      <c r="H6" s="60">
        <f>+E5</f>
        <v>44743</v>
      </c>
      <c r="I6" s="13"/>
      <c r="J6" s="14"/>
      <c r="K6" s="14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4"/>
    </row>
    <row r="7" spans="1:40" x14ac:dyDescent="0.2">
      <c r="A7" s="13"/>
      <c r="B7" s="13"/>
      <c r="C7" s="13"/>
      <c r="D7" s="13" t="s">
        <v>1</v>
      </c>
      <c r="E7" s="13"/>
      <c r="F7" s="13"/>
      <c r="G7" s="13"/>
      <c r="H7" s="13"/>
      <c r="I7" s="13"/>
      <c r="J7" s="13"/>
      <c r="K7" s="13" t="s">
        <v>6</v>
      </c>
      <c r="L7" s="13"/>
      <c r="M7" s="13"/>
      <c r="N7" s="13"/>
      <c r="O7" s="13"/>
      <c r="P7" s="13"/>
      <c r="Q7" s="13"/>
      <c r="R7" s="13" t="s">
        <v>7</v>
      </c>
      <c r="S7" s="13"/>
      <c r="T7" s="13"/>
      <c r="U7" s="13"/>
      <c r="V7" s="13"/>
      <c r="W7" s="13"/>
      <c r="X7" s="13"/>
      <c r="Y7" s="13" t="s">
        <v>8</v>
      </c>
      <c r="Z7" s="13"/>
      <c r="AA7" s="13"/>
      <c r="AB7" s="13"/>
      <c r="AC7" s="13"/>
      <c r="AD7" s="13"/>
      <c r="AE7" s="13"/>
      <c r="AF7" s="13" t="s">
        <v>9</v>
      </c>
      <c r="AG7" s="13"/>
      <c r="AH7" s="13"/>
      <c r="AI7" s="13"/>
      <c r="AJ7" s="13"/>
      <c r="AK7" s="13"/>
      <c r="AL7" s="13"/>
      <c r="AM7" s="13" t="s">
        <v>44</v>
      </c>
      <c r="AN7" s="14"/>
    </row>
    <row r="8" spans="1:40" x14ac:dyDescent="0.2">
      <c r="A8" s="109" t="s">
        <v>2</v>
      </c>
      <c r="B8" s="110"/>
      <c r="C8" s="52"/>
      <c r="D8" s="68" t="str">
        <f>IF($F6=1,"Sun","")</f>
        <v/>
      </c>
      <c r="E8" s="68" t="str">
        <f>IF($F6=2,"Mo",IF(D8="","","Mo"))</f>
        <v/>
      </c>
      <c r="F8" s="68" t="str">
        <f>IF($F6=3,"Tue",IF(E8="","","Tue"))</f>
        <v/>
      </c>
      <c r="G8" s="68" t="str">
        <f>IF($F6=4,"Wed",IF(F8="","","Wed"))</f>
        <v/>
      </c>
      <c r="H8" s="68" t="str">
        <f>IF($F6=5,"Thu",IF(G8="","","Thu"))</f>
        <v/>
      </c>
      <c r="I8" s="56" t="str">
        <f>IF($F6=6,"Fri",IF(H8="","","Fri"))</f>
        <v>Fri</v>
      </c>
      <c r="J8" s="56" t="str">
        <f>IF($F6=7,"Sat",IF(I8="","","Sat"))</f>
        <v>Sat</v>
      </c>
      <c r="K8" s="56" t="str">
        <f>IF(WEEKDAY(1+J9+$H6,2)=1,"Sun",IF(WEEKDAY(1+J9+$H6,2)=2,"Mo",IF(WEEKDAY(1+J9+$H6,2)=3,"Tue",IF(WEEKDAY(1+J9+$H6,2)=4,"Wed",IF(WEEKDAY(1+J9+$H6,2)=5,"Thu",IF(WEEKDAY(1+J9+$H6,2)=6,"Fri","Sat"))))))</f>
        <v>Sun</v>
      </c>
      <c r="L8" s="56" t="str">
        <f t="shared" ref="L8:AH8" si="0">IF(WEEKDAY(1+K9+$H6,2)=1,"Sun",IF(WEEKDAY(1+K9+$H6,2)=2,"Mo",IF(WEEKDAY(1+K9+$H6,2)=3,"Tue",IF(WEEKDAY(1+K9+$H6,2)=4,"Wed",IF(WEEKDAY(1+K9+$H6,2)=5,"Thu",IF(WEEKDAY(1+K9+$H6,2)=6,"Fri","Sat"))))))</f>
        <v>Mo</v>
      </c>
      <c r="M8" s="56" t="str">
        <f t="shared" si="0"/>
        <v>Tue</v>
      </c>
      <c r="N8" s="56" t="str">
        <f t="shared" si="0"/>
        <v>Wed</v>
      </c>
      <c r="O8" s="56" t="str">
        <f t="shared" si="0"/>
        <v>Thu</v>
      </c>
      <c r="P8" s="56" t="str">
        <f t="shared" si="0"/>
        <v>Fri</v>
      </c>
      <c r="Q8" s="56" t="str">
        <f t="shared" si="0"/>
        <v>Sat</v>
      </c>
      <c r="R8" s="56" t="str">
        <f t="shared" si="0"/>
        <v>Sun</v>
      </c>
      <c r="S8" s="56" t="str">
        <f t="shared" si="0"/>
        <v>Mo</v>
      </c>
      <c r="T8" s="56" t="str">
        <f t="shared" si="0"/>
        <v>Tue</v>
      </c>
      <c r="U8" s="56" t="str">
        <f t="shared" si="0"/>
        <v>Wed</v>
      </c>
      <c r="V8" s="56" t="str">
        <f t="shared" si="0"/>
        <v>Thu</v>
      </c>
      <c r="W8" s="56" t="str">
        <f t="shared" si="0"/>
        <v>Fri</v>
      </c>
      <c r="X8" s="56" t="str">
        <f t="shared" si="0"/>
        <v>Sat</v>
      </c>
      <c r="Y8" s="56" t="str">
        <f t="shared" si="0"/>
        <v>Sun</v>
      </c>
      <c r="Z8" s="56" t="str">
        <f t="shared" si="0"/>
        <v>Mo</v>
      </c>
      <c r="AA8" s="56" t="str">
        <f t="shared" si="0"/>
        <v>Tue</v>
      </c>
      <c r="AB8" s="56" t="str">
        <f t="shared" si="0"/>
        <v>Wed</v>
      </c>
      <c r="AC8" s="56" t="str">
        <f t="shared" si="0"/>
        <v>Thu</v>
      </c>
      <c r="AD8" s="56" t="str">
        <f t="shared" si="0"/>
        <v>Fri</v>
      </c>
      <c r="AE8" s="56" t="str">
        <f t="shared" si="0"/>
        <v>Sat</v>
      </c>
      <c r="AF8" s="56" t="str">
        <f t="shared" si="0"/>
        <v>Sun</v>
      </c>
      <c r="AG8" s="56" t="str">
        <f t="shared" si="0"/>
        <v>Mo</v>
      </c>
      <c r="AH8" s="56" t="str">
        <f t="shared" si="0"/>
        <v>Tue</v>
      </c>
      <c r="AI8" s="56" t="str">
        <f>IF(AH9="","",IF(1+AH9&gt;=32,"",IF(WEEKDAY(1+AH9+$H6,2)=1,"Sun",IF(WEEKDAY(1+AH9+$H6,2)=2,"Mo",IF(WEEKDAY(1+AH9+$H6,2)=3,"Tue",IF(WEEKDAY(1+AH9+$H6,2)=4,"Wed",IF(WEEKDAY(1+AH9+$H6,2)=5,"Thu",IF(WEEKDAY(1+AH9+$H6,2)=6,"Fri","Sat"))))))))</f>
        <v>Wed</v>
      </c>
      <c r="AJ8" s="56" t="str">
        <f t="shared" ref="AJ8:AM8" si="1">IF(AI9="","",IF(1+AI9&gt;=32,"",IF(WEEKDAY(1+AI9+$H6,2)=1,"Sun",IF(WEEKDAY(1+AI9+$H6,2)=2,"Mo",IF(WEEKDAY(1+AI9+$H6,2)=3,"Tue",IF(WEEKDAY(1+AI9+$H6,2)=4,"Wed",IF(WEEKDAY(1+AI9+$H6,2)=5,"Thu",IF(WEEKDAY(1+AI9+$H6,2)=6,"Fri","Sat"))))))))</f>
        <v>Thu</v>
      </c>
      <c r="AK8" s="56" t="str">
        <f t="shared" si="1"/>
        <v>Fri</v>
      </c>
      <c r="AL8" s="56" t="str">
        <f t="shared" si="1"/>
        <v>Sat</v>
      </c>
      <c r="AM8" s="56" t="str">
        <f t="shared" si="1"/>
        <v>Sun</v>
      </c>
      <c r="AN8" s="14"/>
    </row>
    <row r="9" spans="1:40" ht="26.25" customHeight="1" x14ac:dyDescent="0.2">
      <c r="A9" s="109" t="s">
        <v>3</v>
      </c>
      <c r="B9" s="110"/>
      <c r="C9" s="52"/>
      <c r="D9" s="69" t="str">
        <f>IF(F6=1,1,"")</f>
        <v/>
      </c>
      <c r="E9" s="69" t="str">
        <f>IF(F6=2,1,IF(D9="","",D9+1))</f>
        <v/>
      </c>
      <c r="F9" s="69" t="str">
        <f>IF(F6=3,1,IF(E9="","",E9+1))</f>
        <v/>
      </c>
      <c r="G9" s="69" t="str">
        <f>IF(F6=4,1,IF(F9="","",F9+1))</f>
        <v/>
      </c>
      <c r="H9" s="69" t="str">
        <f>IF(F6=5,1,IF(G9="","",G9+1))</f>
        <v/>
      </c>
      <c r="I9" s="57">
        <f>IF(F6=6,1,IF(H9="","",H9+1))</f>
        <v>1</v>
      </c>
      <c r="J9" s="57">
        <f>IF(F6=7,1,IF(I9="","",I9+1))</f>
        <v>2</v>
      </c>
      <c r="K9" s="57">
        <f>1+J9</f>
        <v>3</v>
      </c>
      <c r="L9" s="57">
        <f t="shared" ref="L9:AG9" si="2">1+K9</f>
        <v>4</v>
      </c>
      <c r="M9" s="57">
        <f t="shared" si="2"/>
        <v>5</v>
      </c>
      <c r="N9" s="57">
        <f t="shared" si="2"/>
        <v>6</v>
      </c>
      <c r="O9" s="57">
        <f t="shared" si="2"/>
        <v>7</v>
      </c>
      <c r="P9" s="57">
        <f t="shared" si="2"/>
        <v>8</v>
      </c>
      <c r="Q9" s="57">
        <f t="shared" si="2"/>
        <v>9</v>
      </c>
      <c r="R9" s="57">
        <f t="shared" si="2"/>
        <v>10</v>
      </c>
      <c r="S9" s="57">
        <f t="shared" si="2"/>
        <v>11</v>
      </c>
      <c r="T9" s="57">
        <f t="shared" si="2"/>
        <v>12</v>
      </c>
      <c r="U9" s="57">
        <f t="shared" si="2"/>
        <v>13</v>
      </c>
      <c r="V9" s="57">
        <f t="shared" si="2"/>
        <v>14</v>
      </c>
      <c r="W9" s="57">
        <f t="shared" si="2"/>
        <v>15</v>
      </c>
      <c r="X9" s="57">
        <f t="shared" si="2"/>
        <v>16</v>
      </c>
      <c r="Y9" s="57">
        <f t="shared" si="2"/>
        <v>17</v>
      </c>
      <c r="Z9" s="57">
        <f t="shared" si="2"/>
        <v>18</v>
      </c>
      <c r="AA9" s="57">
        <f t="shared" si="2"/>
        <v>19</v>
      </c>
      <c r="AB9" s="57">
        <f t="shared" si="2"/>
        <v>20</v>
      </c>
      <c r="AC9" s="57">
        <f t="shared" si="2"/>
        <v>21</v>
      </c>
      <c r="AD9" s="57">
        <f t="shared" si="2"/>
        <v>22</v>
      </c>
      <c r="AE9" s="57">
        <f t="shared" si="2"/>
        <v>23</v>
      </c>
      <c r="AF9" s="57">
        <f t="shared" si="2"/>
        <v>24</v>
      </c>
      <c r="AG9" s="57">
        <f t="shared" si="2"/>
        <v>25</v>
      </c>
      <c r="AH9" s="57">
        <f>IF(1+AG9&gt;=32,"",1+AG9)</f>
        <v>26</v>
      </c>
      <c r="AI9" s="57">
        <f>IF(AH9="","",IF(1+AH9&gt;=32,"",1+AH9))</f>
        <v>27</v>
      </c>
      <c r="AJ9" s="57">
        <f>IF(AI9="","",IF(1+AI9&gt;=32,"",1+AI9))</f>
        <v>28</v>
      </c>
      <c r="AK9" s="57">
        <f>IF(AJ9="","",IF(1+AJ9&gt;=32,"",1+AJ9))</f>
        <v>29</v>
      </c>
      <c r="AL9" s="57">
        <f>IF(AK9="","",IF(1+AK9&gt;=32,"",1+AK9))</f>
        <v>30</v>
      </c>
      <c r="AM9" s="57">
        <f>IF(AL9="","",IF(1+AL9&gt;=32,"",1+AL9))</f>
        <v>31</v>
      </c>
      <c r="AN9" s="14"/>
    </row>
    <row r="10" spans="1:40" ht="69" customHeight="1" x14ac:dyDescent="0.2">
      <c r="A10" s="111" t="s">
        <v>41</v>
      </c>
      <c r="B10" s="112"/>
      <c r="C10" s="52"/>
      <c r="D10" s="70"/>
      <c r="E10" s="70"/>
      <c r="F10" s="70"/>
      <c r="G10" s="70"/>
      <c r="H10" s="70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14"/>
    </row>
    <row r="11" spans="1:40" ht="16.5" customHeight="1" x14ac:dyDescent="0.2">
      <c r="A11" s="14"/>
      <c r="B11" s="18"/>
      <c r="C11" s="15"/>
      <c r="D11" s="75"/>
      <c r="E11" s="75"/>
      <c r="F11" s="75"/>
      <c r="G11" s="75"/>
      <c r="H11" s="75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ht="21.75" customHeight="1" x14ac:dyDescent="0.2">
      <c r="A12" s="62" t="s">
        <v>15</v>
      </c>
      <c r="B12" s="62" t="s">
        <v>14</v>
      </c>
      <c r="C12" s="20"/>
      <c r="D12" s="84"/>
      <c r="E12" s="84"/>
      <c r="F12" s="84"/>
      <c r="G12" s="84"/>
      <c r="H12" s="84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3"/>
      <c r="AN12" s="14" t="s">
        <v>4</v>
      </c>
    </row>
    <row r="13" spans="1:40" ht="32.25" customHeight="1" x14ac:dyDescent="0.2">
      <c r="A13" s="9" t="s">
        <v>15</v>
      </c>
      <c r="B13" s="32"/>
      <c r="C13" s="10" t="s">
        <v>13</v>
      </c>
      <c r="D13" s="71"/>
      <c r="E13" s="71"/>
      <c r="F13" s="71"/>
      <c r="G13" s="78"/>
      <c r="H13" s="7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2">
        <f>SUM(D13:AM13)</f>
        <v>0</v>
      </c>
    </row>
    <row r="14" spans="1:40" ht="32.25" customHeight="1" x14ac:dyDescent="0.2">
      <c r="A14" s="2" t="s">
        <v>15</v>
      </c>
      <c r="B14" s="50"/>
      <c r="C14" s="2" t="s">
        <v>13</v>
      </c>
      <c r="D14" s="71"/>
      <c r="E14" s="71"/>
      <c r="F14" s="71"/>
      <c r="G14" s="79"/>
      <c r="H14" s="79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2">
        <f t="shared" ref="AN14:AN26" si="3">SUM(D14:AM14)</f>
        <v>0</v>
      </c>
    </row>
    <row r="15" spans="1:40" ht="32.25" customHeight="1" x14ac:dyDescent="0.2">
      <c r="A15" s="9" t="s">
        <v>15</v>
      </c>
      <c r="B15" s="32"/>
      <c r="C15" s="10" t="s">
        <v>13</v>
      </c>
      <c r="D15" s="71"/>
      <c r="E15" s="71"/>
      <c r="F15" s="71"/>
      <c r="G15" s="78"/>
      <c r="H15" s="78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2">
        <f t="shared" si="3"/>
        <v>0</v>
      </c>
    </row>
    <row r="16" spans="1:40" ht="32.25" customHeight="1" x14ac:dyDescent="0.2">
      <c r="A16" s="2" t="s">
        <v>15</v>
      </c>
      <c r="B16" s="50"/>
      <c r="C16" s="2" t="s">
        <v>13</v>
      </c>
      <c r="D16" s="71"/>
      <c r="E16" s="71"/>
      <c r="F16" s="71"/>
      <c r="G16" s="79"/>
      <c r="H16" s="79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2">
        <f t="shared" si="3"/>
        <v>0</v>
      </c>
    </row>
    <row r="17" spans="1:40" ht="32.25" customHeight="1" x14ac:dyDescent="0.2">
      <c r="A17" s="9" t="s">
        <v>15</v>
      </c>
      <c r="B17" s="32"/>
      <c r="C17" s="10" t="s">
        <v>13</v>
      </c>
      <c r="D17" s="71"/>
      <c r="E17" s="71"/>
      <c r="F17" s="71"/>
      <c r="G17" s="78"/>
      <c r="H17" s="78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2">
        <f t="shared" si="3"/>
        <v>0</v>
      </c>
    </row>
    <row r="18" spans="1:40" ht="32.25" customHeight="1" x14ac:dyDescent="0.2">
      <c r="A18" s="2" t="s">
        <v>15</v>
      </c>
      <c r="B18" s="50"/>
      <c r="C18" s="2" t="s">
        <v>13</v>
      </c>
      <c r="D18" s="71"/>
      <c r="E18" s="71"/>
      <c r="F18" s="71"/>
      <c r="G18" s="79"/>
      <c r="H18" s="79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2">
        <f t="shared" si="3"/>
        <v>0</v>
      </c>
    </row>
    <row r="19" spans="1:40" ht="32.25" customHeight="1" x14ac:dyDescent="0.2">
      <c r="A19" s="9" t="s">
        <v>15</v>
      </c>
      <c r="B19" s="32"/>
      <c r="C19" s="10" t="s">
        <v>13</v>
      </c>
      <c r="D19" s="71"/>
      <c r="E19" s="71"/>
      <c r="F19" s="71"/>
      <c r="G19" s="78"/>
      <c r="H19" s="78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2">
        <f t="shared" si="3"/>
        <v>0</v>
      </c>
    </row>
    <row r="20" spans="1:40" ht="32.25" customHeight="1" x14ac:dyDescent="0.2">
      <c r="A20" s="2" t="s">
        <v>15</v>
      </c>
      <c r="B20" s="50"/>
      <c r="C20" s="2" t="s">
        <v>13</v>
      </c>
      <c r="D20" s="71"/>
      <c r="E20" s="71"/>
      <c r="F20" s="71"/>
      <c r="G20" s="79"/>
      <c r="H20" s="79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2">
        <f t="shared" si="3"/>
        <v>0</v>
      </c>
    </row>
    <row r="21" spans="1:40" ht="32.25" customHeight="1" x14ac:dyDescent="0.2">
      <c r="A21" s="9" t="s">
        <v>15</v>
      </c>
      <c r="B21" s="32"/>
      <c r="C21" s="10" t="s">
        <v>13</v>
      </c>
      <c r="D21" s="71"/>
      <c r="E21" s="71"/>
      <c r="F21" s="71"/>
      <c r="G21" s="78"/>
      <c r="H21" s="78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2">
        <f t="shared" si="3"/>
        <v>0</v>
      </c>
    </row>
    <row r="22" spans="1:40" ht="32.25" customHeight="1" thickBot="1" x14ac:dyDescent="0.25">
      <c r="A22" s="2" t="s">
        <v>15</v>
      </c>
      <c r="B22" s="50"/>
      <c r="C22" s="2" t="s">
        <v>13</v>
      </c>
      <c r="D22" s="71"/>
      <c r="E22" s="71"/>
      <c r="F22" s="71"/>
      <c r="G22" s="79"/>
      <c r="H22" s="79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2">
        <f t="shared" si="3"/>
        <v>0</v>
      </c>
    </row>
    <row r="23" spans="1:40" ht="30" customHeight="1" thickBot="1" x14ac:dyDescent="0.25">
      <c r="A23" s="6" t="s">
        <v>16</v>
      </c>
      <c r="B23" s="6"/>
      <c r="C23" s="2" t="s">
        <v>13</v>
      </c>
      <c r="D23" s="7">
        <f t="shared" ref="D23:AL23" si="4">SUM(D13:D22)</f>
        <v>0</v>
      </c>
      <c r="E23" s="7">
        <f t="shared" si="4"/>
        <v>0</v>
      </c>
      <c r="F23" s="7">
        <f t="shared" si="4"/>
        <v>0</v>
      </c>
      <c r="G23" s="7">
        <f t="shared" si="4"/>
        <v>0</v>
      </c>
      <c r="H23" s="7">
        <f t="shared" si="4"/>
        <v>0</v>
      </c>
      <c r="I23" s="7">
        <f t="shared" si="4"/>
        <v>0</v>
      </c>
      <c r="J23" s="7">
        <f t="shared" si="4"/>
        <v>0</v>
      </c>
      <c r="K23" s="7">
        <f t="shared" si="4"/>
        <v>0</v>
      </c>
      <c r="L23" s="7">
        <f t="shared" si="4"/>
        <v>0</v>
      </c>
      <c r="M23" s="7">
        <f t="shared" si="4"/>
        <v>0</v>
      </c>
      <c r="N23" s="7">
        <f t="shared" si="4"/>
        <v>0</v>
      </c>
      <c r="O23" s="7">
        <f t="shared" si="4"/>
        <v>0</v>
      </c>
      <c r="P23" s="7">
        <f t="shared" si="4"/>
        <v>0</v>
      </c>
      <c r="Q23" s="7">
        <f t="shared" si="4"/>
        <v>0</v>
      </c>
      <c r="R23" s="7">
        <f t="shared" si="4"/>
        <v>0</v>
      </c>
      <c r="S23" s="7">
        <f t="shared" si="4"/>
        <v>0</v>
      </c>
      <c r="T23" s="7">
        <f t="shared" si="4"/>
        <v>0</v>
      </c>
      <c r="U23" s="7">
        <f t="shared" si="4"/>
        <v>0</v>
      </c>
      <c r="V23" s="7">
        <f t="shared" si="4"/>
        <v>0</v>
      </c>
      <c r="W23" s="7">
        <f t="shared" si="4"/>
        <v>0</v>
      </c>
      <c r="X23" s="7">
        <f t="shared" si="4"/>
        <v>0</v>
      </c>
      <c r="Y23" s="7">
        <f t="shared" si="4"/>
        <v>0</v>
      </c>
      <c r="Z23" s="7">
        <f t="shared" si="4"/>
        <v>0</v>
      </c>
      <c r="AA23" s="7">
        <f t="shared" si="4"/>
        <v>0</v>
      </c>
      <c r="AB23" s="7">
        <f t="shared" si="4"/>
        <v>0</v>
      </c>
      <c r="AC23" s="7">
        <f t="shared" si="4"/>
        <v>0</v>
      </c>
      <c r="AD23" s="7">
        <f t="shared" si="4"/>
        <v>0</v>
      </c>
      <c r="AE23" s="7">
        <f t="shared" si="4"/>
        <v>0</v>
      </c>
      <c r="AF23" s="7">
        <f t="shared" si="4"/>
        <v>0</v>
      </c>
      <c r="AG23" s="7">
        <f t="shared" si="4"/>
        <v>0</v>
      </c>
      <c r="AH23" s="7">
        <f t="shared" si="4"/>
        <v>0</v>
      </c>
      <c r="AI23" s="7">
        <f t="shared" si="4"/>
        <v>0</v>
      </c>
      <c r="AJ23" s="7">
        <f t="shared" si="4"/>
        <v>0</v>
      </c>
      <c r="AK23" s="7">
        <f t="shared" si="4"/>
        <v>0</v>
      </c>
      <c r="AL23" s="7">
        <f t="shared" si="4"/>
        <v>0</v>
      </c>
      <c r="AM23" s="7">
        <f t="shared" ref="AM23" si="5">SUM(AM13:AM22)</f>
        <v>0</v>
      </c>
      <c r="AN23" s="7">
        <f t="shared" si="3"/>
        <v>0</v>
      </c>
    </row>
    <row r="24" spans="1:40" ht="30" customHeight="1" x14ac:dyDescent="0.2">
      <c r="A24" s="5" t="s">
        <v>40</v>
      </c>
      <c r="B24" s="5"/>
      <c r="C24" s="2" t="s">
        <v>13</v>
      </c>
      <c r="D24" s="72"/>
      <c r="E24" s="72"/>
      <c r="F24" s="72"/>
      <c r="G24" s="80"/>
      <c r="H24" s="80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2">
        <f t="shared" si="3"/>
        <v>0</v>
      </c>
    </row>
    <row r="25" spans="1:40" ht="30" customHeight="1" thickBot="1" x14ac:dyDescent="0.25">
      <c r="A25" s="3" t="s">
        <v>22</v>
      </c>
      <c r="B25" s="3"/>
      <c r="C25" s="2" t="s">
        <v>13</v>
      </c>
      <c r="D25" s="73"/>
      <c r="E25" s="73"/>
      <c r="F25" s="73"/>
      <c r="G25" s="82"/>
      <c r="H25" s="82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2">
        <f t="shared" si="3"/>
        <v>0</v>
      </c>
    </row>
    <row r="26" spans="1:40" ht="30" customHeight="1" thickTop="1" x14ac:dyDescent="0.2">
      <c r="A26" s="4" t="s">
        <v>18</v>
      </c>
      <c r="B26" s="4"/>
      <c r="C26" s="2" t="s">
        <v>13</v>
      </c>
      <c r="D26" s="74">
        <f t="shared" ref="D26:AL26" si="6">SUM(D23:D25)</f>
        <v>0</v>
      </c>
      <c r="E26" s="74">
        <f t="shared" si="6"/>
        <v>0</v>
      </c>
      <c r="F26" s="74">
        <f t="shared" si="6"/>
        <v>0</v>
      </c>
      <c r="G26" s="74">
        <f t="shared" si="6"/>
        <v>0</v>
      </c>
      <c r="H26" s="74">
        <f t="shared" si="6"/>
        <v>0</v>
      </c>
      <c r="I26" s="8">
        <f t="shared" si="6"/>
        <v>0</v>
      </c>
      <c r="J26" s="8">
        <f t="shared" si="6"/>
        <v>0</v>
      </c>
      <c r="K26" s="8">
        <f t="shared" si="6"/>
        <v>0</v>
      </c>
      <c r="L26" s="8">
        <f t="shared" si="6"/>
        <v>0</v>
      </c>
      <c r="M26" s="8">
        <f t="shared" si="6"/>
        <v>0</v>
      </c>
      <c r="N26" s="8">
        <f t="shared" si="6"/>
        <v>0</v>
      </c>
      <c r="O26" s="8">
        <f t="shared" si="6"/>
        <v>0</v>
      </c>
      <c r="P26" s="8">
        <f t="shared" si="6"/>
        <v>0</v>
      </c>
      <c r="Q26" s="8">
        <f t="shared" si="6"/>
        <v>0</v>
      </c>
      <c r="R26" s="8">
        <f t="shared" si="6"/>
        <v>0</v>
      </c>
      <c r="S26" s="8">
        <f t="shared" si="6"/>
        <v>0</v>
      </c>
      <c r="T26" s="8">
        <f t="shared" si="6"/>
        <v>0</v>
      </c>
      <c r="U26" s="8">
        <f t="shared" si="6"/>
        <v>0</v>
      </c>
      <c r="V26" s="8">
        <f t="shared" si="6"/>
        <v>0</v>
      </c>
      <c r="W26" s="8">
        <f t="shared" si="6"/>
        <v>0</v>
      </c>
      <c r="X26" s="8">
        <f t="shared" si="6"/>
        <v>0</v>
      </c>
      <c r="Y26" s="8">
        <f t="shared" si="6"/>
        <v>0</v>
      </c>
      <c r="Z26" s="8">
        <f t="shared" si="6"/>
        <v>0</v>
      </c>
      <c r="AA26" s="8">
        <f t="shared" si="6"/>
        <v>0</v>
      </c>
      <c r="AB26" s="8">
        <f t="shared" si="6"/>
        <v>0</v>
      </c>
      <c r="AC26" s="8">
        <f t="shared" si="6"/>
        <v>0</v>
      </c>
      <c r="AD26" s="8">
        <f t="shared" si="6"/>
        <v>0</v>
      </c>
      <c r="AE26" s="8">
        <f t="shared" si="6"/>
        <v>0</v>
      </c>
      <c r="AF26" s="8">
        <f t="shared" si="6"/>
        <v>0</v>
      </c>
      <c r="AG26" s="8">
        <f t="shared" si="6"/>
        <v>0</v>
      </c>
      <c r="AH26" s="8">
        <f t="shared" si="6"/>
        <v>0</v>
      </c>
      <c r="AI26" s="8">
        <f t="shared" si="6"/>
        <v>0</v>
      </c>
      <c r="AJ26" s="8">
        <f t="shared" si="6"/>
        <v>0</v>
      </c>
      <c r="AK26" s="8">
        <f t="shared" si="6"/>
        <v>0</v>
      </c>
      <c r="AL26" s="8">
        <f t="shared" si="6"/>
        <v>0</v>
      </c>
      <c r="AM26" s="8">
        <f t="shared" ref="AM26" si="7">SUM(AM23:AM25)</f>
        <v>0</v>
      </c>
      <c r="AN26" s="8">
        <f t="shared" si="3"/>
        <v>0</v>
      </c>
    </row>
    <row r="27" spans="1:40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4"/>
    </row>
    <row r="28" spans="1:40" ht="46.5" customHeight="1" x14ac:dyDescent="0.2">
      <c r="A28" s="92" t="s">
        <v>19</v>
      </c>
      <c r="B28" s="92"/>
      <c r="C28" s="88"/>
      <c r="D28" s="89"/>
      <c r="E28" s="89"/>
      <c r="F28" s="89"/>
      <c r="G28" s="89"/>
      <c r="H28" s="96" t="s">
        <v>20</v>
      </c>
      <c r="I28" s="92"/>
      <c r="J28" s="88"/>
      <c r="K28" s="89"/>
      <c r="L28" s="89"/>
      <c r="M28" s="89"/>
      <c r="N28" s="89"/>
      <c r="O28" s="89"/>
      <c r="P28" s="89"/>
      <c r="Q28" s="13"/>
      <c r="R28" s="96" t="s">
        <v>12</v>
      </c>
      <c r="S28" s="96"/>
      <c r="T28" s="96"/>
      <c r="U28" s="96"/>
      <c r="V28" s="88"/>
      <c r="W28" s="89"/>
      <c r="X28" s="89"/>
      <c r="Y28" s="89"/>
      <c r="Z28" s="89"/>
      <c r="AA28" s="92" t="s">
        <v>20</v>
      </c>
      <c r="AB28" s="92"/>
      <c r="AC28" s="88"/>
      <c r="AD28" s="89"/>
      <c r="AE28" s="89"/>
      <c r="AF28" s="89"/>
      <c r="AG28" s="89"/>
      <c r="AH28" s="89"/>
      <c r="AI28" s="89"/>
      <c r="AJ28" s="13"/>
      <c r="AK28" s="13"/>
      <c r="AL28" s="13"/>
      <c r="AM28" s="13"/>
      <c r="AN28" s="14"/>
    </row>
    <row r="29" spans="1:40" ht="36" customHeight="1" x14ac:dyDescent="0.2">
      <c r="A29" s="92" t="s">
        <v>27</v>
      </c>
      <c r="B29" s="92"/>
      <c r="C29" s="97"/>
      <c r="D29" s="98"/>
      <c r="E29" s="98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96" t="s">
        <v>27</v>
      </c>
      <c r="S29" s="96"/>
      <c r="T29" s="96"/>
      <c r="U29" s="96"/>
      <c r="V29" s="97"/>
      <c r="W29" s="98"/>
      <c r="X29" s="98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4"/>
    </row>
    <row r="30" spans="1:40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5"/>
    </row>
    <row r="31" spans="1:40" ht="18.75" customHeight="1" x14ac:dyDescent="0.2">
      <c r="A31" s="124" t="s">
        <v>21</v>
      </c>
      <c r="B31" s="125"/>
      <c r="C31" s="125"/>
      <c r="D31" s="126"/>
      <c r="E31" s="99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1"/>
    </row>
    <row r="32" spans="1:40" ht="18.75" customHeight="1" x14ac:dyDescent="0.2">
      <c r="A32" s="127"/>
      <c r="B32" s="128"/>
      <c r="C32" s="128"/>
      <c r="D32" s="129"/>
      <c r="E32" s="102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4"/>
    </row>
    <row r="33" spans="1:40" ht="18.75" customHeight="1" x14ac:dyDescent="0.2">
      <c r="A33" s="127"/>
      <c r="B33" s="128"/>
      <c r="C33" s="128"/>
      <c r="D33" s="129"/>
      <c r="E33" s="102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4"/>
    </row>
    <row r="34" spans="1:40" ht="18.75" customHeight="1" x14ac:dyDescent="0.2">
      <c r="A34" s="127"/>
      <c r="B34" s="128"/>
      <c r="C34" s="128"/>
      <c r="D34" s="129"/>
      <c r="E34" s="102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4"/>
    </row>
    <row r="35" spans="1:40" ht="18.75" customHeight="1" x14ac:dyDescent="0.2">
      <c r="A35" s="127"/>
      <c r="B35" s="128"/>
      <c r="C35" s="128"/>
      <c r="D35" s="129"/>
      <c r="E35" s="102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4"/>
    </row>
    <row r="36" spans="1:40" ht="18.75" customHeight="1" x14ac:dyDescent="0.2">
      <c r="A36" s="130"/>
      <c r="B36" s="131"/>
      <c r="C36" s="131"/>
      <c r="D36" s="132"/>
      <c r="E36" s="105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7"/>
    </row>
    <row r="37" spans="1:40" ht="7.5" customHeight="1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ht="29.25" customHeight="1" x14ac:dyDescent="0.2">
      <c r="A38" s="93" t="s">
        <v>43</v>
      </c>
      <c r="B38" s="94"/>
      <c r="C38" s="94"/>
      <c r="D38" s="94"/>
      <c r="E38" s="95"/>
      <c r="F38" s="88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</row>
    <row r="39" spans="1:40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</sheetData>
  <sheetProtection algorithmName="SHA-512" hashValue="biQom2GG27oJ+1gzUrDGkpALm03Rx4SPJkzdnaOZ4vg6AP7QnvyJcRp+hT0s1RP57ZEAkLFt84sbu15OZHTt2g==" saltValue="x5uUZh352nyLivlg7l1Mxg==" spinCount="100000" sheet="1" objects="1" scenarios="1"/>
  <mergeCells count="25">
    <mergeCell ref="A3:B3"/>
    <mergeCell ref="C3:J3"/>
    <mergeCell ref="L3:N3"/>
    <mergeCell ref="O3:P3"/>
    <mergeCell ref="E5:F5"/>
    <mergeCell ref="J5:K5"/>
    <mergeCell ref="F38:AN38"/>
    <mergeCell ref="E31:AN36"/>
    <mergeCell ref="AA28:AB28"/>
    <mergeCell ref="AC28:AI28"/>
    <mergeCell ref="A29:B29"/>
    <mergeCell ref="C29:E29"/>
    <mergeCell ref="R29:U29"/>
    <mergeCell ref="V29:X29"/>
    <mergeCell ref="A28:B28"/>
    <mergeCell ref="C28:G28"/>
    <mergeCell ref="H28:I28"/>
    <mergeCell ref="J28:P28"/>
    <mergeCell ref="R28:U28"/>
    <mergeCell ref="V28:Z28"/>
    <mergeCell ref="A8:B8"/>
    <mergeCell ref="A9:B9"/>
    <mergeCell ref="A10:B10"/>
    <mergeCell ref="A31:D36"/>
    <mergeCell ref="A38:E38"/>
  </mergeCells>
  <conditionalFormatting sqref="G13:G22 G24:G25">
    <cfRule type="expression" dxfId="320" priority="21">
      <formula>CELL("inhalt",G$8)=""</formula>
    </cfRule>
  </conditionalFormatting>
  <conditionalFormatting sqref="G9:G10">
    <cfRule type="expression" dxfId="319" priority="46">
      <formula>CELL("inhalt",G$8)=""</formula>
    </cfRule>
  </conditionalFormatting>
  <conditionalFormatting sqref="H8:AM8">
    <cfRule type="expression" dxfId="318" priority="41">
      <formula>CELL("inhalt",H$8)=""</formula>
    </cfRule>
  </conditionalFormatting>
  <conditionalFormatting sqref="D8:F8">
    <cfRule type="expression" dxfId="317" priority="32">
      <formula>CELL("inhalt",D$8)=""</formula>
    </cfRule>
  </conditionalFormatting>
  <conditionalFormatting sqref="G9:G10">
    <cfRule type="expression" dxfId="316" priority="45">
      <formula>G$10="NB"</formula>
    </cfRule>
    <cfRule type="expression" dxfId="315" priority="47">
      <formula>OR(G$8="Sat",G$8="Sun")</formula>
    </cfRule>
  </conditionalFormatting>
  <conditionalFormatting sqref="H9:AM10">
    <cfRule type="expression" dxfId="314" priority="43">
      <formula>CELL("inhalt",H$8)=""</formula>
    </cfRule>
  </conditionalFormatting>
  <conditionalFormatting sqref="H9:AM10">
    <cfRule type="expression" dxfId="313" priority="42">
      <formula>H$10="NB"</formula>
    </cfRule>
    <cfRule type="expression" dxfId="312" priority="44">
      <formula>OR(H$8="Sat",H$8="Sun")</formula>
    </cfRule>
  </conditionalFormatting>
  <conditionalFormatting sqref="H8:AM8">
    <cfRule type="expression" dxfId="311" priority="39">
      <formula>OR(H$8="Sat",H$8="Sun")</formula>
    </cfRule>
    <cfRule type="expression" dxfId="310" priority="40">
      <formula>H$10="NB"</formula>
    </cfRule>
  </conditionalFormatting>
  <conditionalFormatting sqref="D9:F10">
    <cfRule type="expression" dxfId="309" priority="37">
      <formula>CELL("inhalt",D$8)=""</formula>
    </cfRule>
  </conditionalFormatting>
  <conditionalFormatting sqref="D9:F10">
    <cfRule type="expression" dxfId="308" priority="36">
      <formula>D$10="NB"</formula>
    </cfRule>
    <cfRule type="expression" dxfId="307" priority="38">
      <formula>OR(D$8="Sat",D$8="Sun")</formula>
    </cfRule>
  </conditionalFormatting>
  <conditionalFormatting sqref="G8">
    <cfRule type="expression" dxfId="306" priority="35">
      <formula>CELL("inhalt",G$8)=""</formula>
    </cfRule>
  </conditionalFormatting>
  <conditionalFormatting sqref="G8">
    <cfRule type="expression" dxfId="305" priority="33">
      <formula>OR(G$8="Sat",G$8="Sun")</formula>
    </cfRule>
    <cfRule type="expression" dxfId="304" priority="34">
      <formula>G$10="NB"</formula>
    </cfRule>
  </conditionalFormatting>
  <conditionalFormatting sqref="D8:F8">
    <cfRule type="expression" dxfId="303" priority="30">
      <formula>OR(D$8="Sat",D$8="Sun")</formula>
    </cfRule>
    <cfRule type="expression" dxfId="302" priority="31">
      <formula>D$10="NB"</formula>
    </cfRule>
  </conditionalFormatting>
  <conditionalFormatting sqref="D26">
    <cfRule type="expression" dxfId="301" priority="11">
      <formula>CELL("inhalt",D$8)=""</formula>
    </cfRule>
  </conditionalFormatting>
  <conditionalFormatting sqref="H13:AM22 H24:AM25">
    <cfRule type="expression" dxfId="300" priority="6">
      <formula>CELL("inhalt",H$8)=""</formula>
    </cfRule>
  </conditionalFormatting>
  <conditionalFormatting sqref="E13:E22 E24:E25">
    <cfRule type="expression" dxfId="299" priority="27">
      <formula>CELL("inhalt",E$8)=""</formula>
    </cfRule>
    <cfRule type="expression" dxfId="298" priority="28">
      <formula>WEEKDAY(E$8,2)&gt;5</formula>
    </cfRule>
  </conditionalFormatting>
  <conditionalFormatting sqref="E13:E22 E24:E25">
    <cfRule type="expression" dxfId="297" priority="26">
      <formula>WEEKDAY(E$8,2)&gt;5</formula>
    </cfRule>
  </conditionalFormatting>
  <conditionalFormatting sqref="F13:F22 F24:F25">
    <cfRule type="expression" dxfId="296" priority="24">
      <formula>CELL("inhalt",F$8)=""</formula>
    </cfRule>
    <cfRule type="expression" dxfId="295" priority="25">
      <formula>WEEKDAY(F$8,2)&gt;5</formula>
    </cfRule>
  </conditionalFormatting>
  <conditionalFormatting sqref="F13:F22 F24:F25">
    <cfRule type="expression" dxfId="294" priority="23">
      <formula>WEEKDAY(F$8,2)&gt;5</formula>
    </cfRule>
  </conditionalFormatting>
  <conditionalFormatting sqref="G13:G22 G24:G25">
    <cfRule type="expression" dxfId="293" priority="22">
      <formula>WEEKDAY(G$8,2)&gt;5</formula>
    </cfRule>
  </conditionalFormatting>
  <conditionalFormatting sqref="E23:G23">
    <cfRule type="expression" dxfId="292" priority="20">
      <formula>CELL("inhalt",E$8)=""</formula>
    </cfRule>
  </conditionalFormatting>
  <conditionalFormatting sqref="E23:G23">
    <cfRule type="expression" dxfId="291" priority="19">
      <formula>CELL("inhalt",E$8)=""</formula>
    </cfRule>
  </conditionalFormatting>
  <conditionalFormatting sqref="E26:G26">
    <cfRule type="expression" dxfId="290" priority="18">
      <formula>CELL("inhalt",E$8)=""</formula>
    </cfRule>
  </conditionalFormatting>
  <conditionalFormatting sqref="E26:G26">
    <cfRule type="expression" dxfId="289" priority="17">
      <formula>CELL("inhalt",E$8)=""</formula>
    </cfRule>
  </conditionalFormatting>
  <conditionalFormatting sqref="D13:D22 D24:D25">
    <cfRule type="expression" dxfId="288" priority="15">
      <formula>CELL("inhalt",D$8)=""</formula>
    </cfRule>
    <cfRule type="expression" dxfId="287" priority="16">
      <formula>WEEKDAY(D$8,2)&gt;5</formula>
    </cfRule>
  </conditionalFormatting>
  <conditionalFormatting sqref="D13:D22 D24:D25">
    <cfRule type="expression" dxfId="286" priority="14">
      <formula>WEEKDAY(D$8,2)&gt;5</formula>
    </cfRule>
  </conditionalFormatting>
  <conditionalFormatting sqref="D23">
    <cfRule type="expression" dxfId="285" priority="13">
      <formula>CELL("inhalt",D$8)=""</formula>
    </cfRule>
  </conditionalFormatting>
  <conditionalFormatting sqref="D23">
    <cfRule type="expression" dxfId="284" priority="12">
      <formula>CELL("inhalt",D$8)=""</formula>
    </cfRule>
  </conditionalFormatting>
  <conditionalFormatting sqref="D26">
    <cfRule type="expression" dxfId="283" priority="10">
      <formula>CELL("inhalt",D$8)=""</formula>
    </cfRule>
  </conditionalFormatting>
  <conditionalFormatting sqref="G13:G26">
    <cfRule type="expression" dxfId="282" priority="9">
      <formula>G$10="NB"</formula>
    </cfRule>
    <cfRule type="expression" dxfId="281" priority="29">
      <formula>OR(G$8="Sat",G$8="Sun")</formula>
    </cfRule>
  </conditionalFormatting>
  <conditionalFormatting sqref="H13:AM22 H24:AM25">
    <cfRule type="expression" dxfId="280" priority="7">
      <formula>WEEKDAY(H$8,2)&gt;5</formula>
    </cfRule>
  </conditionalFormatting>
  <conditionalFormatting sqref="H23:AM23">
    <cfRule type="expression" dxfId="279" priority="5">
      <formula>CELL("inhalt",H$8)=""</formula>
    </cfRule>
  </conditionalFormatting>
  <conditionalFormatting sqref="H23:AM23">
    <cfRule type="expression" dxfId="278" priority="4">
      <formula>CELL("inhalt",H$8)=""</formula>
    </cfRule>
  </conditionalFormatting>
  <conditionalFormatting sqref="H26:AM26">
    <cfRule type="expression" dxfId="277" priority="3">
      <formula>CELL("inhalt",H$8)=""</formula>
    </cfRule>
  </conditionalFormatting>
  <conditionalFormatting sqref="H26:AM26">
    <cfRule type="expression" dxfId="276" priority="2">
      <formula>CELL("inhalt",H$8)=""</formula>
    </cfRule>
  </conditionalFormatting>
  <conditionalFormatting sqref="H13:AM26">
    <cfRule type="expression" dxfId="275" priority="1">
      <formula>H$10="NB"</formula>
    </cfRule>
    <cfRule type="expression" dxfId="274" priority="8">
      <formula>OR(H$8="Sat",H$8="Sun")</formula>
    </cfRule>
  </conditionalFormatting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N42"/>
  <sheetViews>
    <sheetView topLeftCell="F5" workbookViewId="0">
      <selection activeCell="U16" sqref="U16"/>
    </sheetView>
  </sheetViews>
  <sheetFormatPr baseColWidth="10" defaultRowHeight="15" x14ac:dyDescent="0.2"/>
  <cols>
    <col min="1" max="1" width="6" customWidth="1"/>
    <col min="2" max="2" width="13.5" customWidth="1"/>
    <col min="3" max="3" width="4" customWidth="1"/>
    <col min="4" max="14" width="6" customWidth="1"/>
    <col min="15" max="15" width="5.6640625" customWidth="1"/>
    <col min="16" max="39" width="6" customWidth="1"/>
    <col min="40" max="40" width="17.33203125" customWidth="1"/>
  </cols>
  <sheetData>
    <row r="1" spans="1:40" ht="19" x14ac:dyDescent="0.25">
      <c r="A1" s="12" t="s">
        <v>0</v>
      </c>
      <c r="B1" s="12"/>
      <c r="C1" s="13"/>
      <c r="D1" s="64">
        <f>(January!D1)</f>
        <v>0</v>
      </c>
      <c r="E1" s="13"/>
      <c r="F1" s="13"/>
      <c r="G1" s="13"/>
      <c r="H1" s="13"/>
      <c r="I1" s="13"/>
      <c r="J1" s="13"/>
      <c r="K1" s="13"/>
      <c r="L1" s="13"/>
      <c r="M1" s="12" t="s">
        <v>47</v>
      </c>
      <c r="N1" s="13"/>
      <c r="P1" s="13"/>
      <c r="Q1" s="65">
        <f>(January!Q1)</f>
        <v>0</v>
      </c>
      <c r="R1" s="13"/>
      <c r="S1" s="13"/>
      <c r="T1" s="13"/>
      <c r="U1" s="13"/>
      <c r="V1" s="66" t="s">
        <v>45</v>
      </c>
      <c r="W1" s="66"/>
      <c r="X1" s="67">
        <f>(January!X1)</f>
        <v>0</v>
      </c>
      <c r="Y1" s="13"/>
      <c r="Z1" s="13"/>
      <c r="AB1" s="66" t="s">
        <v>46</v>
      </c>
      <c r="AC1" s="66"/>
      <c r="AD1" s="67">
        <f>(January!AD1)</f>
        <v>0</v>
      </c>
      <c r="AE1" s="13"/>
      <c r="AF1" s="13"/>
      <c r="AG1" s="13"/>
      <c r="AH1" s="13"/>
      <c r="AI1" s="13"/>
      <c r="AJ1" s="13"/>
      <c r="AK1" s="13"/>
      <c r="AL1" s="13"/>
      <c r="AM1" s="13"/>
    </row>
    <row r="2" spans="1:40" s="13" customFormat="1" ht="19" x14ac:dyDescent="0.25">
      <c r="A2" s="12"/>
      <c r="B2" s="12"/>
      <c r="D2" s="63"/>
      <c r="O2" s="12"/>
      <c r="Q2" s="14"/>
    </row>
    <row r="3" spans="1:40" ht="36" customHeight="1" x14ac:dyDescent="0.2">
      <c r="A3" s="92" t="s">
        <v>5</v>
      </c>
      <c r="B3" s="92"/>
      <c r="C3" s="122">
        <f>(January!C3)</f>
        <v>0</v>
      </c>
      <c r="D3" s="122"/>
      <c r="E3" s="122"/>
      <c r="F3" s="122"/>
      <c r="G3" s="122"/>
      <c r="H3" s="122"/>
      <c r="I3" s="122"/>
      <c r="J3" s="122"/>
      <c r="K3" s="13"/>
      <c r="L3" s="96" t="s">
        <v>23</v>
      </c>
      <c r="M3" s="96"/>
      <c r="N3" s="96"/>
      <c r="O3" s="123">
        <f>(January!O3)</f>
        <v>0</v>
      </c>
      <c r="P3" s="122"/>
      <c r="Q3" s="14"/>
      <c r="R3" s="14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</row>
    <row r="4" spans="1:40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</row>
    <row r="5" spans="1:40" ht="30" customHeight="1" x14ac:dyDescent="0.2">
      <c r="A5" s="13"/>
      <c r="B5" s="13"/>
      <c r="C5" s="13"/>
      <c r="D5" s="14" t="s">
        <v>10</v>
      </c>
      <c r="E5" s="90">
        <v>44774</v>
      </c>
      <c r="F5" s="90"/>
      <c r="G5" s="14"/>
      <c r="H5" s="14" t="s">
        <v>11</v>
      </c>
      <c r="I5" s="14"/>
      <c r="J5" s="91" t="s">
        <v>34</v>
      </c>
      <c r="K5" s="91"/>
      <c r="L5" s="13"/>
      <c r="M5" s="13"/>
      <c r="N5" s="13"/>
      <c r="O5" s="13" t="s">
        <v>19</v>
      </c>
      <c r="P5" s="13"/>
      <c r="Q5" s="39">
        <f>(January!Q5)</f>
        <v>0</v>
      </c>
      <c r="R5" s="15" t="s">
        <v>26</v>
      </c>
      <c r="S5" s="17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4"/>
    </row>
    <row r="6" spans="1:40" ht="10.5" customHeight="1" x14ac:dyDescent="0.2">
      <c r="A6" s="13"/>
      <c r="B6" s="13"/>
      <c r="C6" s="13"/>
      <c r="D6" s="13"/>
      <c r="E6" s="14"/>
      <c r="F6" s="58">
        <f>WEEKDAY(H6,1)</f>
        <v>2</v>
      </c>
      <c r="G6" s="13"/>
      <c r="H6" s="60">
        <f>+E5</f>
        <v>44774</v>
      </c>
      <c r="I6" s="13"/>
      <c r="J6" s="14"/>
      <c r="K6" s="14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4"/>
    </row>
    <row r="7" spans="1:40" x14ac:dyDescent="0.2">
      <c r="A7" s="13"/>
      <c r="B7" s="13"/>
      <c r="C7" s="13"/>
      <c r="D7" s="13" t="s">
        <v>1</v>
      </c>
      <c r="E7" s="13"/>
      <c r="F7" s="13"/>
      <c r="G7" s="13"/>
      <c r="H7" s="13"/>
      <c r="I7" s="13"/>
      <c r="J7" s="13"/>
      <c r="K7" s="13" t="s">
        <v>6</v>
      </c>
      <c r="L7" s="13"/>
      <c r="M7" s="13"/>
      <c r="N7" s="13"/>
      <c r="O7" s="13"/>
      <c r="P7" s="13"/>
      <c r="Q7" s="13"/>
      <c r="R7" s="13" t="s">
        <v>7</v>
      </c>
      <c r="S7" s="13"/>
      <c r="T7" s="13"/>
      <c r="U7" s="13"/>
      <c r="V7" s="13"/>
      <c r="W7" s="13"/>
      <c r="X7" s="13"/>
      <c r="Y7" s="13" t="s">
        <v>8</v>
      </c>
      <c r="Z7" s="13"/>
      <c r="AA7" s="13"/>
      <c r="AB7" s="13"/>
      <c r="AC7" s="13"/>
      <c r="AD7" s="13"/>
      <c r="AE7" s="13"/>
      <c r="AF7" s="13" t="s">
        <v>9</v>
      </c>
      <c r="AG7" s="13"/>
      <c r="AH7" s="13"/>
      <c r="AI7" s="13"/>
      <c r="AJ7" s="13"/>
      <c r="AK7" s="13"/>
      <c r="AL7" s="13"/>
      <c r="AM7" s="13" t="s">
        <v>44</v>
      </c>
      <c r="AN7" s="14"/>
    </row>
    <row r="8" spans="1:40" x14ac:dyDescent="0.2">
      <c r="A8" s="109" t="s">
        <v>2</v>
      </c>
      <c r="B8" s="110"/>
      <c r="C8" s="52"/>
      <c r="D8" s="68" t="str">
        <f>IF($F6=1,"Sun","")</f>
        <v/>
      </c>
      <c r="E8" s="56" t="str">
        <f>IF($F6=2,"Mo",IF(D8="","","Mo"))</f>
        <v>Mo</v>
      </c>
      <c r="F8" s="56" t="str">
        <f>IF($F6=3,"Tue",IF(E8="","","Tue"))</f>
        <v>Tue</v>
      </c>
      <c r="G8" s="56" t="str">
        <f>IF($F6=4,"Wed",IF(F8="","","Wed"))</f>
        <v>Wed</v>
      </c>
      <c r="H8" s="56" t="str">
        <f>IF($F6=5,"Thu",IF(G8="","","Thu"))</f>
        <v>Thu</v>
      </c>
      <c r="I8" s="56" t="str">
        <f>IF($F6=6,"Fri",IF(H8="","","Fri"))</f>
        <v>Fri</v>
      </c>
      <c r="J8" s="56" t="str">
        <f>IF($F6=7,"Sat",IF(I8="","","Sat"))</f>
        <v>Sat</v>
      </c>
      <c r="K8" s="56" t="str">
        <f>IF(WEEKDAY(1+J9+$H6,2)=1,"Sun",IF(WEEKDAY(1+J9+$H6,2)=2,"Mo",IF(WEEKDAY(1+J9+$H6,2)=3,"Tue",IF(WEEKDAY(1+J9+$H6,2)=4,"Wed",IF(WEEKDAY(1+J9+$H6,2)=5,"Thu",IF(WEEKDAY(1+J9+$H6,2)=6,"Fri","Sat"))))))</f>
        <v>Sun</v>
      </c>
      <c r="L8" s="56" t="str">
        <f t="shared" ref="L8:AH8" si="0">IF(WEEKDAY(1+K9+$H6,2)=1,"Sun",IF(WEEKDAY(1+K9+$H6,2)=2,"Mo",IF(WEEKDAY(1+K9+$H6,2)=3,"Tue",IF(WEEKDAY(1+K9+$H6,2)=4,"Wed",IF(WEEKDAY(1+K9+$H6,2)=5,"Thu",IF(WEEKDAY(1+K9+$H6,2)=6,"Fri","Sat"))))))</f>
        <v>Mo</v>
      </c>
      <c r="M8" s="56" t="str">
        <f t="shared" si="0"/>
        <v>Tue</v>
      </c>
      <c r="N8" s="56" t="str">
        <f t="shared" si="0"/>
        <v>Wed</v>
      </c>
      <c r="O8" s="56" t="str">
        <f t="shared" si="0"/>
        <v>Thu</v>
      </c>
      <c r="P8" s="56" t="str">
        <f t="shared" si="0"/>
        <v>Fri</v>
      </c>
      <c r="Q8" s="56" t="str">
        <f t="shared" si="0"/>
        <v>Sat</v>
      </c>
      <c r="R8" s="56" t="str">
        <f t="shared" si="0"/>
        <v>Sun</v>
      </c>
      <c r="S8" s="56" t="str">
        <f t="shared" si="0"/>
        <v>Mo</v>
      </c>
      <c r="T8" s="56" t="str">
        <f t="shared" si="0"/>
        <v>Tue</v>
      </c>
      <c r="U8" s="56" t="str">
        <f t="shared" si="0"/>
        <v>Wed</v>
      </c>
      <c r="V8" s="56" t="str">
        <f t="shared" si="0"/>
        <v>Thu</v>
      </c>
      <c r="W8" s="56" t="str">
        <f t="shared" si="0"/>
        <v>Fri</v>
      </c>
      <c r="X8" s="56" t="str">
        <f t="shared" si="0"/>
        <v>Sat</v>
      </c>
      <c r="Y8" s="56" t="str">
        <f t="shared" si="0"/>
        <v>Sun</v>
      </c>
      <c r="Z8" s="56" t="str">
        <f t="shared" si="0"/>
        <v>Mo</v>
      </c>
      <c r="AA8" s="56" t="str">
        <f t="shared" si="0"/>
        <v>Tue</v>
      </c>
      <c r="AB8" s="56" t="str">
        <f t="shared" si="0"/>
        <v>Wed</v>
      </c>
      <c r="AC8" s="56" t="str">
        <f t="shared" si="0"/>
        <v>Thu</v>
      </c>
      <c r="AD8" s="56" t="str">
        <f t="shared" si="0"/>
        <v>Fri</v>
      </c>
      <c r="AE8" s="56" t="str">
        <f t="shared" si="0"/>
        <v>Sat</v>
      </c>
      <c r="AF8" s="56" t="str">
        <f t="shared" si="0"/>
        <v>Sun</v>
      </c>
      <c r="AG8" s="56" t="str">
        <f t="shared" si="0"/>
        <v>Mo</v>
      </c>
      <c r="AH8" s="56" t="str">
        <f t="shared" si="0"/>
        <v>Tue</v>
      </c>
      <c r="AI8" s="56" t="str">
        <f>IF(AH9="","",IF(1+AH9&gt;=32,"",IF(WEEKDAY(1+AH9+$H6,2)=1,"Sun",IF(WEEKDAY(1+AH9+$H6,2)=2,"Mo",IF(WEEKDAY(1+AH9+$H6,2)=3,"Tue",IF(WEEKDAY(1+AH9+$H6,2)=4,"Wed",IF(WEEKDAY(1+AH9+$H6,2)=5,"Thu",IF(WEEKDAY(1+AH9+$H6,2)=6,"Fri","Sat"))))))))</f>
        <v>Wed</v>
      </c>
      <c r="AJ8" s="68" t="str">
        <f t="shared" ref="AJ8:AM8" si="1">IF(AI9="","",IF(1+AI9&gt;=32,"",IF(WEEKDAY(1+AI9+$H6,2)=1,"Sun",IF(WEEKDAY(1+AI9+$H6,2)=2,"Mo",IF(WEEKDAY(1+AI9+$H6,2)=3,"Tue",IF(WEEKDAY(1+AI9+$H6,2)=4,"Wed",IF(WEEKDAY(1+AI9+$H6,2)=5,"Thu",IF(WEEKDAY(1+AI9+$H6,2)=6,"Fri","Sat"))))))))</f>
        <v/>
      </c>
      <c r="AK8" s="68" t="str">
        <f t="shared" si="1"/>
        <v/>
      </c>
      <c r="AL8" s="68" t="str">
        <f t="shared" si="1"/>
        <v/>
      </c>
      <c r="AM8" s="68" t="str">
        <f t="shared" si="1"/>
        <v/>
      </c>
      <c r="AN8" s="14"/>
    </row>
    <row r="9" spans="1:40" ht="26.25" customHeight="1" x14ac:dyDescent="0.2">
      <c r="A9" s="109" t="s">
        <v>3</v>
      </c>
      <c r="B9" s="110"/>
      <c r="C9" s="52"/>
      <c r="D9" s="69" t="str">
        <f>IF(F6=1,1,"")</f>
        <v/>
      </c>
      <c r="E9" s="57">
        <f>IF(F6=2,1,IF(D9="","",D9+1))</f>
        <v>1</v>
      </c>
      <c r="F9" s="57">
        <f>IF(F6=3,1,IF(E9="","",E9+1))</f>
        <v>2</v>
      </c>
      <c r="G9" s="57">
        <f>IF(F6=4,1,IF(F9="","",F9+1))</f>
        <v>3</v>
      </c>
      <c r="H9" s="57">
        <f>IF(F6=5,1,IF(G9="","",G9+1))</f>
        <v>4</v>
      </c>
      <c r="I9" s="57">
        <f>IF(F6=6,1,IF(H9="","",H9+1))</f>
        <v>5</v>
      </c>
      <c r="J9" s="57">
        <f>IF(F6=7,1,IF(I9="","",I9+1))</f>
        <v>6</v>
      </c>
      <c r="K9" s="57">
        <f>1+J9</f>
        <v>7</v>
      </c>
      <c r="L9" s="57">
        <f t="shared" ref="L9:AG9" si="2">1+K9</f>
        <v>8</v>
      </c>
      <c r="M9" s="57">
        <f t="shared" si="2"/>
        <v>9</v>
      </c>
      <c r="N9" s="57">
        <f t="shared" si="2"/>
        <v>10</v>
      </c>
      <c r="O9" s="57">
        <f t="shared" si="2"/>
        <v>11</v>
      </c>
      <c r="P9" s="57">
        <f t="shared" si="2"/>
        <v>12</v>
      </c>
      <c r="Q9" s="57">
        <f t="shared" si="2"/>
        <v>13</v>
      </c>
      <c r="R9" s="57">
        <f t="shared" si="2"/>
        <v>14</v>
      </c>
      <c r="S9" s="57">
        <f t="shared" si="2"/>
        <v>15</v>
      </c>
      <c r="T9" s="57">
        <f t="shared" si="2"/>
        <v>16</v>
      </c>
      <c r="U9" s="57">
        <f t="shared" si="2"/>
        <v>17</v>
      </c>
      <c r="V9" s="57">
        <f t="shared" si="2"/>
        <v>18</v>
      </c>
      <c r="W9" s="57">
        <f t="shared" si="2"/>
        <v>19</v>
      </c>
      <c r="X9" s="57">
        <f t="shared" si="2"/>
        <v>20</v>
      </c>
      <c r="Y9" s="57">
        <f t="shared" si="2"/>
        <v>21</v>
      </c>
      <c r="Z9" s="57">
        <f t="shared" si="2"/>
        <v>22</v>
      </c>
      <c r="AA9" s="57">
        <f t="shared" si="2"/>
        <v>23</v>
      </c>
      <c r="AB9" s="57">
        <f t="shared" si="2"/>
        <v>24</v>
      </c>
      <c r="AC9" s="57">
        <f t="shared" si="2"/>
        <v>25</v>
      </c>
      <c r="AD9" s="57">
        <f t="shared" si="2"/>
        <v>26</v>
      </c>
      <c r="AE9" s="57">
        <f t="shared" si="2"/>
        <v>27</v>
      </c>
      <c r="AF9" s="57">
        <f t="shared" si="2"/>
        <v>28</v>
      </c>
      <c r="AG9" s="57">
        <f t="shared" si="2"/>
        <v>29</v>
      </c>
      <c r="AH9" s="57">
        <f>IF(1+AG9&gt;=32,"",1+AG9)</f>
        <v>30</v>
      </c>
      <c r="AI9" s="57">
        <f>IF(AH9="","",IF(1+AH9&gt;=32,"",1+AH9))</f>
        <v>31</v>
      </c>
      <c r="AJ9" s="69" t="str">
        <f>IF(AI9="","",IF(1+AI9&gt;=32,"",1+AI9))</f>
        <v/>
      </c>
      <c r="AK9" s="69" t="str">
        <f>IF(AJ9="","",IF(1+AJ9&gt;=32,"",1+AJ9))</f>
        <v/>
      </c>
      <c r="AL9" s="69" t="str">
        <f>IF(AK9="","",IF(1+AK9&gt;=32,"",1+AK9))</f>
        <v/>
      </c>
      <c r="AM9" s="69" t="str">
        <f>IF(AL9="","",IF(1+AL9&gt;=32,"",1+AL9))</f>
        <v/>
      </c>
      <c r="AN9" s="14"/>
    </row>
    <row r="10" spans="1:40" ht="69" customHeight="1" x14ac:dyDescent="0.2">
      <c r="A10" s="111" t="s">
        <v>41</v>
      </c>
      <c r="B10" s="112"/>
      <c r="C10" s="52"/>
      <c r="D10" s="7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70"/>
      <c r="AK10" s="70"/>
      <c r="AL10" s="70"/>
      <c r="AM10" s="70"/>
      <c r="AN10" s="14"/>
    </row>
    <row r="11" spans="1:40" ht="16.5" customHeight="1" x14ac:dyDescent="0.2">
      <c r="A11" s="14"/>
      <c r="B11" s="18"/>
      <c r="C11" s="15"/>
      <c r="D11" s="75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75"/>
      <c r="AK11" s="75"/>
      <c r="AL11" s="75"/>
      <c r="AM11" s="75"/>
      <c r="AN11" s="14"/>
    </row>
    <row r="12" spans="1:40" ht="21.75" customHeight="1" x14ac:dyDescent="0.2">
      <c r="A12" s="51" t="s">
        <v>15</v>
      </c>
      <c r="B12" s="51" t="s">
        <v>14</v>
      </c>
      <c r="C12" s="20"/>
      <c r="D12" s="84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84"/>
      <c r="AK12" s="84"/>
      <c r="AL12" s="84"/>
      <c r="AM12" s="83"/>
      <c r="AN12" s="14" t="s">
        <v>4</v>
      </c>
    </row>
    <row r="13" spans="1:40" ht="32.25" customHeight="1" x14ac:dyDescent="0.2">
      <c r="A13" s="9" t="s">
        <v>15</v>
      </c>
      <c r="B13" s="32"/>
      <c r="C13" s="10" t="s">
        <v>13</v>
      </c>
      <c r="D13" s="71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78"/>
      <c r="AK13" s="78"/>
      <c r="AL13" s="78"/>
      <c r="AM13" s="78"/>
      <c r="AN13" s="2">
        <f>SUM(D13:AM13)</f>
        <v>0</v>
      </c>
    </row>
    <row r="14" spans="1:40" ht="32.25" customHeight="1" x14ac:dyDescent="0.2">
      <c r="A14" s="2" t="s">
        <v>15</v>
      </c>
      <c r="B14" s="50"/>
      <c r="C14" s="2" t="s">
        <v>13</v>
      </c>
      <c r="D14" s="71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79"/>
      <c r="AK14" s="79"/>
      <c r="AL14" s="79"/>
      <c r="AM14" s="79"/>
      <c r="AN14" s="2">
        <f t="shared" ref="AN14:AN26" si="3">SUM(D14:AM14)</f>
        <v>0</v>
      </c>
    </row>
    <row r="15" spans="1:40" ht="32.25" customHeight="1" x14ac:dyDescent="0.2">
      <c r="A15" s="9" t="s">
        <v>15</v>
      </c>
      <c r="B15" s="32"/>
      <c r="C15" s="10" t="s">
        <v>13</v>
      </c>
      <c r="D15" s="71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78"/>
      <c r="AK15" s="78"/>
      <c r="AL15" s="78"/>
      <c r="AM15" s="78"/>
      <c r="AN15" s="2">
        <f t="shared" si="3"/>
        <v>0</v>
      </c>
    </row>
    <row r="16" spans="1:40" ht="32.25" customHeight="1" x14ac:dyDescent="0.2">
      <c r="A16" s="2" t="s">
        <v>15</v>
      </c>
      <c r="B16" s="50"/>
      <c r="C16" s="2" t="s">
        <v>13</v>
      </c>
      <c r="D16" s="71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79"/>
      <c r="AK16" s="79"/>
      <c r="AL16" s="79"/>
      <c r="AM16" s="79"/>
      <c r="AN16" s="2">
        <f t="shared" si="3"/>
        <v>0</v>
      </c>
    </row>
    <row r="17" spans="1:40" ht="32.25" customHeight="1" x14ac:dyDescent="0.2">
      <c r="A17" s="9" t="s">
        <v>15</v>
      </c>
      <c r="B17" s="32"/>
      <c r="C17" s="10" t="s">
        <v>13</v>
      </c>
      <c r="D17" s="71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78"/>
      <c r="AK17" s="78"/>
      <c r="AL17" s="78"/>
      <c r="AM17" s="78"/>
      <c r="AN17" s="2">
        <f t="shared" si="3"/>
        <v>0</v>
      </c>
    </row>
    <row r="18" spans="1:40" ht="32.25" customHeight="1" x14ac:dyDescent="0.2">
      <c r="A18" s="2" t="s">
        <v>15</v>
      </c>
      <c r="B18" s="50"/>
      <c r="C18" s="2" t="s">
        <v>13</v>
      </c>
      <c r="D18" s="71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79"/>
      <c r="AK18" s="79"/>
      <c r="AL18" s="79"/>
      <c r="AM18" s="79"/>
      <c r="AN18" s="2">
        <f t="shared" si="3"/>
        <v>0</v>
      </c>
    </row>
    <row r="19" spans="1:40" ht="32.25" customHeight="1" x14ac:dyDescent="0.2">
      <c r="A19" s="9" t="s">
        <v>15</v>
      </c>
      <c r="B19" s="32"/>
      <c r="C19" s="10" t="s">
        <v>13</v>
      </c>
      <c r="D19" s="71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78"/>
      <c r="AK19" s="78"/>
      <c r="AL19" s="78"/>
      <c r="AM19" s="78"/>
      <c r="AN19" s="2">
        <f t="shared" si="3"/>
        <v>0</v>
      </c>
    </row>
    <row r="20" spans="1:40" ht="32.25" customHeight="1" x14ac:dyDescent="0.2">
      <c r="A20" s="2" t="s">
        <v>15</v>
      </c>
      <c r="B20" s="50"/>
      <c r="C20" s="2" t="s">
        <v>13</v>
      </c>
      <c r="D20" s="71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79"/>
      <c r="AK20" s="79"/>
      <c r="AL20" s="79"/>
      <c r="AM20" s="79"/>
      <c r="AN20" s="2">
        <f t="shared" si="3"/>
        <v>0</v>
      </c>
    </row>
    <row r="21" spans="1:40" ht="32.25" customHeight="1" x14ac:dyDescent="0.2">
      <c r="A21" s="9" t="s">
        <v>15</v>
      </c>
      <c r="B21" s="32"/>
      <c r="C21" s="10" t="s">
        <v>13</v>
      </c>
      <c r="D21" s="71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78"/>
      <c r="AK21" s="78"/>
      <c r="AL21" s="78"/>
      <c r="AM21" s="78"/>
      <c r="AN21" s="2">
        <f t="shared" si="3"/>
        <v>0</v>
      </c>
    </row>
    <row r="22" spans="1:40" ht="32.25" customHeight="1" thickBot="1" x14ac:dyDescent="0.25">
      <c r="A22" s="2" t="s">
        <v>15</v>
      </c>
      <c r="B22" s="50"/>
      <c r="C22" s="2" t="s">
        <v>13</v>
      </c>
      <c r="D22" s="71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79"/>
      <c r="AK22" s="79"/>
      <c r="AL22" s="79"/>
      <c r="AM22" s="79"/>
      <c r="AN22" s="2">
        <f t="shared" si="3"/>
        <v>0</v>
      </c>
    </row>
    <row r="23" spans="1:40" ht="30" customHeight="1" thickBot="1" x14ac:dyDescent="0.25">
      <c r="A23" s="6" t="s">
        <v>16</v>
      </c>
      <c r="B23" s="6"/>
      <c r="C23" s="2" t="s">
        <v>13</v>
      </c>
      <c r="D23" s="7">
        <f t="shared" ref="D23:AL23" si="4">SUM(D13:D22)</f>
        <v>0</v>
      </c>
      <c r="E23" s="7">
        <f t="shared" ref="E23:G23" si="5">SUM(E13:E22)</f>
        <v>0</v>
      </c>
      <c r="F23" s="7">
        <f t="shared" si="5"/>
        <v>0</v>
      </c>
      <c r="G23" s="7">
        <f t="shared" si="5"/>
        <v>0</v>
      </c>
      <c r="H23" s="7">
        <f t="shared" si="4"/>
        <v>0</v>
      </c>
      <c r="I23" s="7">
        <f t="shared" si="4"/>
        <v>0</v>
      </c>
      <c r="J23" s="7">
        <f t="shared" si="4"/>
        <v>0</v>
      </c>
      <c r="K23" s="7">
        <f t="shared" si="4"/>
        <v>0</v>
      </c>
      <c r="L23" s="7">
        <f t="shared" si="4"/>
        <v>0</v>
      </c>
      <c r="M23" s="7">
        <f t="shared" si="4"/>
        <v>0</v>
      </c>
      <c r="N23" s="7">
        <f t="shared" si="4"/>
        <v>0</v>
      </c>
      <c r="O23" s="7">
        <f t="shared" si="4"/>
        <v>0</v>
      </c>
      <c r="P23" s="7">
        <f t="shared" si="4"/>
        <v>0</v>
      </c>
      <c r="Q23" s="7">
        <f t="shared" si="4"/>
        <v>0</v>
      </c>
      <c r="R23" s="7">
        <f t="shared" si="4"/>
        <v>0</v>
      </c>
      <c r="S23" s="7">
        <f t="shared" si="4"/>
        <v>0</v>
      </c>
      <c r="T23" s="7">
        <f t="shared" si="4"/>
        <v>0</v>
      </c>
      <c r="U23" s="7">
        <f t="shared" si="4"/>
        <v>0</v>
      </c>
      <c r="V23" s="7">
        <f t="shared" si="4"/>
        <v>0</v>
      </c>
      <c r="W23" s="7">
        <f t="shared" si="4"/>
        <v>0</v>
      </c>
      <c r="X23" s="7">
        <f t="shared" si="4"/>
        <v>0</v>
      </c>
      <c r="Y23" s="7">
        <f t="shared" si="4"/>
        <v>0</v>
      </c>
      <c r="Z23" s="7">
        <f t="shared" si="4"/>
        <v>0</v>
      </c>
      <c r="AA23" s="7">
        <f t="shared" si="4"/>
        <v>0</v>
      </c>
      <c r="AB23" s="7">
        <f t="shared" si="4"/>
        <v>0</v>
      </c>
      <c r="AC23" s="7">
        <f t="shared" si="4"/>
        <v>0</v>
      </c>
      <c r="AD23" s="7">
        <f t="shared" si="4"/>
        <v>0</v>
      </c>
      <c r="AE23" s="7">
        <f t="shared" si="4"/>
        <v>0</v>
      </c>
      <c r="AF23" s="7">
        <f t="shared" si="4"/>
        <v>0</v>
      </c>
      <c r="AG23" s="7">
        <f t="shared" si="4"/>
        <v>0</v>
      </c>
      <c r="AH23" s="7">
        <f t="shared" si="4"/>
        <v>0</v>
      </c>
      <c r="AI23" s="7">
        <f t="shared" si="4"/>
        <v>0</v>
      </c>
      <c r="AJ23" s="7">
        <f t="shared" si="4"/>
        <v>0</v>
      </c>
      <c r="AK23" s="7">
        <f t="shared" si="4"/>
        <v>0</v>
      </c>
      <c r="AL23" s="7">
        <f t="shared" si="4"/>
        <v>0</v>
      </c>
      <c r="AM23" s="7"/>
      <c r="AN23" s="7">
        <f t="shared" si="3"/>
        <v>0</v>
      </c>
    </row>
    <row r="24" spans="1:40" ht="30" customHeight="1" x14ac:dyDescent="0.2">
      <c r="A24" s="49" t="s">
        <v>40</v>
      </c>
      <c r="B24" s="5"/>
      <c r="C24" s="2" t="s">
        <v>13</v>
      </c>
      <c r="D24" s="72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80"/>
      <c r="AK24" s="80"/>
      <c r="AL24" s="80"/>
      <c r="AM24" s="81"/>
      <c r="AN24" s="2">
        <f t="shared" si="3"/>
        <v>0</v>
      </c>
    </row>
    <row r="25" spans="1:40" ht="30" customHeight="1" thickBot="1" x14ac:dyDescent="0.25">
      <c r="A25" s="3" t="s">
        <v>22</v>
      </c>
      <c r="B25" s="3"/>
      <c r="C25" s="2" t="s">
        <v>13</v>
      </c>
      <c r="D25" s="73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82"/>
      <c r="AK25" s="82"/>
      <c r="AL25" s="82"/>
      <c r="AM25" s="82"/>
      <c r="AN25" s="2">
        <f t="shared" si="3"/>
        <v>0</v>
      </c>
    </row>
    <row r="26" spans="1:40" ht="30" customHeight="1" thickTop="1" x14ac:dyDescent="0.2">
      <c r="A26" s="4" t="s">
        <v>18</v>
      </c>
      <c r="B26" s="4"/>
      <c r="C26" s="2" t="s">
        <v>13</v>
      </c>
      <c r="D26" s="74">
        <f t="shared" ref="D26:AL26" si="6">SUM(D23:D25)</f>
        <v>0</v>
      </c>
      <c r="E26" s="8">
        <f t="shared" ref="E26:G26" si="7">SUM(E23:E25)</f>
        <v>0</v>
      </c>
      <c r="F26" s="8">
        <f t="shared" si="7"/>
        <v>0</v>
      </c>
      <c r="G26" s="8">
        <f t="shared" si="7"/>
        <v>0</v>
      </c>
      <c r="H26" s="8">
        <f t="shared" si="6"/>
        <v>0</v>
      </c>
      <c r="I26" s="8">
        <f t="shared" si="6"/>
        <v>0</v>
      </c>
      <c r="J26" s="8">
        <f t="shared" si="6"/>
        <v>0</v>
      </c>
      <c r="K26" s="8">
        <f t="shared" si="6"/>
        <v>0</v>
      </c>
      <c r="L26" s="8">
        <f t="shared" si="6"/>
        <v>0</v>
      </c>
      <c r="M26" s="8">
        <f t="shared" si="6"/>
        <v>0</v>
      </c>
      <c r="N26" s="8">
        <f t="shared" si="6"/>
        <v>0</v>
      </c>
      <c r="O26" s="8">
        <f t="shared" si="6"/>
        <v>0</v>
      </c>
      <c r="P26" s="8">
        <f t="shared" si="6"/>
        <v>0</v>
      </c>
      <c r="Q26" s="8">
        <f t="shared" si="6"/>
        <v>0</v>
      </c>
      <c r="R26" s="8">
        <f t="shared" si="6"/>
        <v>0</v>
      </c>
      <c r="S26" s="8">
        <f t="shared" si="6"/>
        <v>0</v>
      </c>
      <c r="T26" s="8">
        <f t="shared" si="6"/>
        <v>0</v>
      </c>
      <c r="U26" s="8">
        <f t="shared" si="6"/>
        <v>0</v>
      </c>
      <c r="V26" s="8">
        <f t="shared" si="6"/>
        <v>0</v>
      </c>
      <c r="W26" s="8">
        <f t="shared" si="6"/>
        <v>0</v>
      </c>
      <c r="X26" s="8">
        <f t="shared" si="6"/>
        <v>0</v>
      </c>
      <c r="Y26" s="8">
        <f t="shared" si="6"/>
        <v>0</v>
      </c>
      <c r="Z26" s="8">
        <f t="shared" si="6"/>
        <v>0</v>
      </c>
      <c r="AA26" s="8">
        <f t="shared" si="6"/>
        <v>0</v>
      </c>
      <c r="AB26" s="8">
        <f t="shared" si="6"/>
        <v>0</v>
      </c>
      <c r="AC26" s="8">
        <f t="shared" si="6"/>
        <v>0</v>
      </c>
      <c r="AD26" s="8">
        <f t="shared" si="6"/>
        <v>0</v>
      </c>
      <c r="AE26" s="8">
        <f t="shared" si="6"/>
        <v>0</v>
      </c>
      <c r="AF26" s="8">
        <f t="shared" si="6"/>
        <v>0</v>
      </c>
      <c r="AG26" s="8">
        <f t="shared" si="6"/>
        <v>0</v>
      </c>
      <c r="AH26" s="8">
        <f t="shared" si="6"/>
        <v>0</v>
      </c>
      <c r="AI26" s="8">
        <f t="shared" si="6"/>
        <v>0</v>
      </c>
      <c r="AJ26" s="74">
        <f t="shared" si="6"/>
        <v>0</v>
      </c>
      <c r="AK26" s="74">
        <f t="shared" si="6"/>
        <v>0</v>
      </c>
      <c r="AL26" s="74">
        <f t="shared" si="6"/>
        <v>0</v>
      </c>
      <c r="AM26" s="74"/>
      <c r="AN26" s="8">
        <f t="shared" si="3"/>
        <v>0</v>
      </c>
    </row>
    <row r="27" spans="1:40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4"/>
    </row>
    <row r="28" spans="1:40" ht="46.5" customHeight="1" x14ac:dyDescent="0.2">
      <c r="A28" s="92" t="s">
        <v>19</v>
      </c>
      <c r="B28" s="92"/>
      <c r="C28" s="88"/>
      <c r="D28" s="89"/>
      <c r="E28" s="89"/>
      <c r="F28" s="89"/>
      <c r="G28" s="89"/>
      <c r="H28" s="96" t="s">
        <v>20</v>
      </c>
      <c r="I28" s="92"/>
      <c r="J28" s="88"/>
      <c r="K28" s="89"/>
      <c r="L28" s="89"/>
      <c r="M28" s="89"/>
      <c r="N28" s="89"/>
      <c r="O28" s="89"/>
      <c r="P28" s="89"/>
      <c r="Q28" s="13"/>
      <c r="R28" s="96" t="s">
        <v>12</v>
      </c>
      <c r="S28" s="96"/>
      <c r="T28" s="96"/>
      <c r="U28" s="96"/>
      <c r="V28" s="88"/>
      <c r="W28" s="89"/>
      <c r="X28" s="89"/>
      <c r="Y28" s="89"/>
      <c r="Z28" s="89"/>
      <c r="AA28" s="92" t="s">
        <v>20</v>
      </c>
      <c r="AB28" s="92"/>
      <c r="AC28" s="88"/>
      <c r="AD28" s="89"/>
      <c r="AE28" s="89"/>
      <c r="AF28" s="89"/>
      <c r="AG28" s="89"/>
      <c r="AH28" s="89"/>
      <c r="AI28" s="89"/>
      <c r="AJ28" s="13"/>
      <c r="AK28" s="13"/>
      <c r="AL28" s="13"/>
      <c r="AM28" s="13"/>
      <c r="AN28" s="14"/>
    </row>
    <row r="29" spans="1:40" ht="36" customHeight="1" x14ac:dyDescent="0.2">
      <c r="A29" s="92" t="s">
        <v>27</v>
      </c>
      <c r="B29" s="92"/>
      <c r="C29" s="97"/>
      <c r="D29" s="98"/>
      <c r="E29" s="98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96" t="s">
        <v>27</v>
      </c>
      <c r="S29" s="96"/>
      <c r="T29" s="96"/>
      <c r="U29" s="96"/>
      <c r="V29" s="97"/>
      <c r="W29" s="98"/>
      <c r="X29" s="98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4"/>
    </row>
    <row r="30" spans="1:40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5"/>
    </row>
    <row r="31" spans="1:40" s="47" customFormat="1" ht="18.75" customHeight="1" x14ac:dyDescent="0.2">
      <c r="A31" s="124" t="s">
        <v>21</v>
      </c>
      <c r="B31" s="125"/>
      <c r="C31" s="125"/>
      <c r="D31" s="126"/>
      <c r="E31" s="99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1"/>
    </row>
    <row r="32" spans="1:40" s="47" customFormat="1" ht="18.75" customHeight="1" x14ac:dyDescent="0.2">
      <c r="A32" s="127"/>
      <c r="B32" s="128"/>
      <c r="C32" s="128"/>
      <c r="D32" s="129"/>
      <c r="E32" s="102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4"/>
    </row>
    <row r="33" spans="1:40" s="47" customFormat="1" ht="18.75" customHeight="1" x14ac:dyDescent="0.2">
      <c r="A33" s="127"/>
      <c r="B33" s="128"/>
      <c r="C33" s="128"/>
      <c r="D33" s="129"/>
      <c r="E33" s="102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4"/>
    </row>
    <row r="34" spans="1:40" s="47" customFormat="1" ht="18.75" customHeight="1" x14ac:dyDescent="0.2">
      <c r="A34" s="127"/>
      <c r="B34" s="128"/>
      <c r="C34" s="128"/>
      <c r="D34" s="129"/>
      <c r="E34" s="102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4"/>
    </row>
    <row r="35" spans="1:40" s="47" customFormat="1" ht="18.75" customHeight="1" x14ac:dyDescent="0.2">
      <c r="A35" s="127"/>
      <c r="B35" s="128"/>
      <c r="C35" s="128"/>
      <c r="D35" s="129"/>
      <c r="E35" s="102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4"/>
    </row>
    <row r="36" spans="1:40" s="47" customFormat="1" ht="18.75" customHeight="1" x14ac:dyDescent="0.2">
      <c r="A36" s="130"/>
      <c r="B36" s="131"/>
      <c r="C36" s="131"/>
      <c r="D36" s="132"/>
      <c r="E36" s="105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7"/>
    </row>
    <row r="37" spans="1:40" ht="7.5" customHeight="1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ht="29.25" customHeight="1" x14ac:dyDescent="0.2">
      <c r="A38" s="93" t="s">
        <v>43</v>
      </c>
      <c r="B38" s="94"/>
      <c r="C38" s="94"/>
      <c r="D38" s="94"/>
      <c r="E38" s="95"/>
      <c r="F38" s="88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</row>
    <row r="39" spans="1:40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</sheetData>
  <sheetProtection algorithmName="SHA-512" hashValue="2yrsxXjRqqCUjpPLAGqn76zewWW74B5gu1CXxucHJN7wJtvifhbtcqF2yCi0Gv8WXpiN49/rcufrF1XVTGmbvA==" saltValue="l9b7IIXGCJxuY2FrAEFg6Q==" spinCount="100000" sheet="1" objects="1" scenarios="1"/>
  <mergeCells count="25">
    <mergeCell ref="F38:AN38"/>
    <mergeCell ref="E31:AN36"/>
    <mergeCell ref="AA28:AB28"/>
    <mergeCell ref="AC28:AI28"/>
    <mergeCell ref="A29:B29"/>
    <mergeCell ref="C29:E29"/>
    <mergeCell ref="R29:U29"/>
    <mergeCell ref="V29:X29"/>
    <mergeCell ref="A28:B28"/>
    <mergeCell ref="C28:G28"/>
    <mergeCell ref="H28:I28"/>
    <mergeCell ref="A38:E38"/>
    <mergeCell ref="J28:P28"/>
    <mergeCell ref="R28:U28"/>
    <mergeCell ref="V28:Z28"/>
    <mergeCell ref="A31:D36"/>
    <mergeCell ref="A3:B3"/>
    <mergeCell ref="C3:J3"/>
    <mergeCell ref="L3:N3"/>
    <mergeCell ref="A10:B10"/>
    <mergeCell ref="O3:P3"/>
    <mergeCell ref="E5:F5"/>
    <mergeCell ref="J5:K5"/>
    <mergeCell ref="A8:B8"/>
    <mergeCell ref="A9:B9"/>
  </mergeCells>
  <conditionalFormatting sqref="G13:G22 G24:G25">
    <cfRule type="expression" dxfId="273" priority="33">
      <formula>CELL("inhalt",G$8)=""</formula>
    </cfRule>
  </conditionalFormatting>
  <conditionalFormatting sqref="G9:G10">
    <cfRule type="expression" dxfId="272" priority="58">
      <formula>CELL("inhalt",G$8)=""</formula>
    </cfRule>
  </conditionalFormatting>
  <conditionalFormatting sqref="H8:AM8">
    <cfRule type="expression" dxfId="271" priority="53">
      <formula>CELL("inhalt",H$8)=""</formula>
    </cfRule>
  </conditionalFormatting>
  <conditionalFormatting sqref="D8:F8">
    <cfRule type="expression" dxfId="270" priority="44">
      <formula>CELL("inhalt",D$8)=""</formula>
    </cfRule>
  </conditionalFormatting>
  <conditionalFormatting sqref="G9:G10">
    <cfRule type="expression" dxfId="269" priority="57">
      <formula>G$10="NB"</formula>
    </cfRule>
    <cfRule type="expression" dxfId="268" priority="59">
      <formula>OR(G$8="Sat",G$8="Sun")</formula>
    </cfRule>
  </conditionalFormatting>
  <conditionalFormatting sqref="H9:AM10">
    <cfRule type="expression" dxfId="267" priority="55">
      <formula>CELL("inhalt",H$8)=""</formula>
    </cfRule>
  </conditionalFormatting>
  <conditionalFormatting sqref="H9:AM10">
    <cfRule type="expression" dxfId="266" priority="54">
      <formula>H$10="NB"</formula>
    </cfRule>
    <cfRule type="expression" dxfId="265" priority="56">
      <formula>OR(H$8="Sat",H$8="Sun")</formula>
    </cfRule>
  </conditionalFormatting>
  <conditionalFormatting sqref="H8:AM8">
    <cfRule type="expression" dxfId="264" priority="51">
      <formula>OR(H$8="Sat",H$8="Sun")</formula>
    </cfRule>
    <cfRule type="expression" dxfId="263" priority="52">
      <formula>H$10="NB"</formula>
    </cfRule>
  </conditionalFormatting>
  <conditionalFormatting sqref="D9:F10">
    <cfRule type="expression" dxfId="262" priority="49">
      <formula>CELL("inhalt",D$8)=""</formula>
    </cfRule>
  </conditionalFormatting>
  <conditionalFormatting sqref="D9:F10">
    <cfRule type="expression" dxfId="261" priority="48">
      <formula>D$10="NB"</formula>
    </cfRule>
    <cfRule type="expression" dxfId="260" priority="50">
      <formula>OR(D$8="Sat",D$8="Sun")</formula>
    </cfRule>
  </conditionalFormatting>
  <conditionalFormatting sqref="G8">
    <cfRule type="expression" dxfId="259" priority="47">
      <formula>CELL("inhalt",G$8)=""</formula>
    </cfRule>
  </conditionalFormatting>
  <conditionalFormatting sqref="G8">
    <cfRule type="expression" dxfId="258" priority="45">
      <formula>OR(G$8="Sat",G$8="Sun")</formula>
    </cfRule>
    <cfRule type="expression" dxfId="257" priority="46">
      <formula>G$10="NB"</formula>
    </cfRule>
  </conditionalFormatting>
  <conditionalFormatting sqref="D8:F8">
    <cfRule type="expression" dxfId="256" priority="42">
      <formula>OR(D$8="Sat",D$8="Sun")</formula>
    </cfRule>
    <cfRule type="expression" dxfId="255" priority="43">
      <formula>D$10="NB"</formula>
    </cfRule>
  </conditionalFormatting>
  <conditionalFormatting sqref="D26">
    <cfRule type="expression" dxfId="254" priority="23">
      <formula>CELL("inhalt",D$8)=""</formula>
    </cfRule>
  </conditionalFormatting>
  <conditionalFormatting sqref="H13:AM22 H24:AM25">
    <cfRule type="expression" dxfId="253" priority="18">
      <formula>CELL("inhalt",H$8)=""</formula>
    </cfRule>
  </conditionalFormatting>
  <conditionalFormatting sqref="E13:E22 E24:E25">
    <cfRule type="expression" dxfId="252" priority="39">
      <formula>CELL("inhalt",E$8)=""</formula>
    </cfRule>
    <cfRule type="expression" dxfId="251" priority="40">
      <formula>WEEKDAY(E$8,2)&gt;5</formula>
    </cfRule>
  </conditionalFormatting>
  <conditionalFormatting sqref="E13:E22 E24:E25">
    <cfRule type="expression" dxfId="250" priority="38">
      <formula>WEEKDAY(E$8,2)&gt;5</formula>
    </cfRule>
  </conditionalFormatting>
  <conditionalFormatting sqref="F13:F22 F24:F25">
    <cfRule type="expression" dxfId="249" priority="36">
      <formula>CELL("inhalt",F$8)=""</formula>
    </cfRule>
    <cfRule type="expression" dxfId="248" priority="37">
      <formula>WEEKDAY(F$8,2)&gt;5</formula>
    </cfRule>
  </conditionalFormatting>
  <conditionalFormatting sqref="F13:F22 F24:F25">
    <cfRule type="expression" dxfId="247" priority="35">
      <formula>WEEKDAY(F$8,2)&gt;5</formula>
    </cfRule>
  </conditionalFormatting>
  <conditionalFormatting sqref="G13:G22 G24:G25">
    <cfRule type="expression" dxfId="246" priority="34">
      <formula>WEEKDAY(G$8,2)&gt;5</formula>
    </cfRule>
  </conditionalFormatting>
  <conditionalFormatting sqref="E23:G23">
    <cfRule type="expression" dxfId="245" priority="32">
      <formula>CELL("inhalt",E$8)=""</formula>
    </cfRule>
  </conditionalFormatting>
  <conditionalFormatting sqref="E23:G23">
    <cfRule type="expression" dxfId="244" priority="31">
      <formula>CELL("inhalt",E$8)=""</formula>
    </cfRule>
  </conditionalFormatting>
  <conditionalFormatting sqref="E26:G26">
    <cfRule type="expression" dxfId="243" priority="30">
      <formula>CELL("inhalt",E$8)=""</formula>
    </cfRule>
  </conditionalFormatting>
  <conditionalFormatting sqref="E26:G26">
    <cfRule type="expression" dxfId="242" priority="29">
      <formula>CELL("inhalt",E$8)=""</formula>
    </cfRule>
  </conditionalFormatting>
  <conditionalFormatting sqref="D13:D22 D24:D25">
    <cfRule type="expression" dxfId="241" priority="27">
      <formula>CELL("inhalt",D$8)=""</formula>
    </cfRule>
    <cfRule type="expression" dxfId="240" priority="28">
      <formula>WEEKDAY(D$8,2)&gt;5</formula>
    </cfRule>
  </conditionalFormatting>
  <conditionalFormatting sqref="D13:D22 D24:D25">
    <cfRule type="expression" dxfId="239" priority="26">
      <formula>WEEKDAY(D$8,2)&gt;5</formula>
    </cfRule>
  </conditionalFormatting>
  <conditionalFormatting sqref="D23">
    <cfRule type="expression" dxfId="238" priority="25">
      <formula>CELL("inhalt",D$8)=""</formula>
    </cfRule>
  </conditionalFormatting>
  <conditionalFormatting sqref="D23">
    <cfRule type="expression" dxfId="237" priority="24">
      <formula>CELL("inhalt",D$8)=""</formula>
    </cfRule>
  </conditionalFormatting>
  <conditionalFormatting sqref="D26">
    <cfRule type="expression" dxfId="236" priority="22">
      <formula>CELL("inhalt",D$8)=""</formula>
    </cfRule>
  </conditionalFormatting>
  <conditionalFormatting sqref="G13:G26">
    <cfRule type="expression" dxfId="235" priority="21">
      <formula>G$10="NB"</formula>
    </cfRule>
    <cfRule type="expression" dxfId="234" priority="41">
      <formula>OR(G$8="Sat",G$8="Sun")</formula>
    </cfRule>
  </conditionalFormatting>
  <conditionalFormatting sqref="H13:AM22 H24:AM25">
    <cfRule type="expression" dxfId="233" priority="19">
      <formula>WEEKDAY(H$8,2)&gt;5</formula>
    </cfRule>
  </conditionalFormatting>
  <conditionalFormatting sqref="H23:AM23">
    <cfRule type="expression" dxfId="232" priority="17">
      <formula>CELL("inhalt",H$8)=""</formula>
    </cfRule>
  </conditionalFormatting>
  <conditionalFormatting sqref="H23:AM23">
    <cfRule type="expression" dxfId="231" priority="16">
      <formula>CELL("inhalt",H$8)=""</formula>
    </cfRule>
  </conditionalFormatting>
  <conditionalFormatting sqref="H26:AM26">
    <cfRule type="expression" dxfId="230" priority="15">
      <formula>CELL("inhalt",H$8)=""</formula>
    </cfRule>
  </conditionalFormatting>
  <conditionalFormatting sqref="H26:AM26">
    <cfRule type="expression" dxfId="229" priority="14">
      <formula>CELL("inhalt",H$8)=""</formula>
    </cfRule>
  </conditionalFormatting>
  <conditionalFormatting sqref="H13:AM26">
    <cfRule type="expression" dxfId="228" priority="13">
      <formula>H$10="NB"</formula>
    </cfRule>
    <cfRule type="expression" dxfId="227" priority="20">
      <formula>OR(H$8="Sat",H$8="Sun")</formula>
    </cfRule>
  </conditionalFormatting>
  <conditionalFormatting sqref="E13:E22 E24:E25">
    <cfRule type="expression" dxfId="226" priority="10">
      <formula>CELL("inhalt",E$8)=""</formula>
    </cfRule>
  </conditionalFormatting>
  <conditionalFormatting sqref="F13:G22 F24:G25">
    <cfRule type="expression" dxfId="225" priority="6">
      <formula>CELL("inhalt",F$8)=""</formula>
    </cfRule>
  </conditionalFormatting>
  <conditionalFormatting sqref="E13:E22 E24:E25">
    <cfRule type="expression" dxfId="224" priority="11">
      <formula>WEEKDAY(E$8,2)&gt;5</formula>
    </cfRule>
  </conditionalFormatting>
  <conditionalFormatting sqref="E13:E26">
    <cfRule type="expression" dxfId="223" priority="9">
      <formula>E$10="NB"</formula>
    </cfRule>
    <cfRule type="expression" dxfId="222" priority="12">
      <formula>OR(E$8="Sat",E$8="Sun")</formula>
    </cfRule>
  </conditionalFormatting>
  <conditionalFormatting sqref="F13:G22 F24:G25">
    <cfRule type="expression" dxfId="221" priority="7">
      <formula>WEEKDAY(F$8,2)&gt;5</formula>
    </cfRule>
  </conditionalFormatting>
  <conditionalFormatting sqref="F23:G23">
    <cfRule type="expression" dxfId="220" priority="5">
      <formula>CELL("inhalt",F$8)=""</formula>
    </cfRule>
  </conditionalFormatting>
  <conditionalFormatting sqref="F23:G23">
    <cfRule type="expression" dxfId="219" priority="4">
      <formula>CELL("inhalt",F$8)=""</formula>
    </cfRule>
  </conditionalFormatting>
  <conditionalFormatting sqref="F26:G26">
    <cfRule type="expression" dxfId="218" priority="3">
      <formula>CELL("inhalt",F$8)=""</formula>
    </cfRule>
  </conditionalFormatting>
  <conditionalFormatting sqref="F26:G26">
    <cfRule type="expression" dxfId="217" priority="2">
      <formula>CELL("inhalt",F$8)=""</formula>
    </cfRule>
  </conditionalFormatting>
  <conditionalFormatting sqref="F13:G26">
    <cfRule type="expression" dxfId="216" priority="1">
      <formula>F$10="NB"</formula>
    </cfRule>
    <cfRule type="expression" dxfId="215" priority="8">
      <formula>OR(F$8="Sat",F$8="Sun")</formula>
    </cfRule>
  </conditionalFormatting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42"/>
  <sheetViews>
    <sheetView topLeftCell="N15" workbookViewId="0">
      <selection activeCell="AD20" sqref="AD20"/>
    </sheetView>
  </sheetViews>
  <sheetFormatPr baseColWidth="10" defaultRowHeight="15" x14ac:dyDescent="0.2"/>
  <cols>
    <col min="1" max="1" width="6" customWidth="1"/>
    <col min="2" max="2" width="13.5" customWidth="1"/>
    <col min="3" max="3" width="4" customWidth="1"/>
    <col min="4" max="14" width="6" customWidth="1"/>
    <col min="15" max="15" width="5.6640625" customWidth="1"/>
    <col min="16" max="39" width="6" customWidth="1"/>
    <col min="40" max="40" width="17.33203125" customWidth="1"/>
  </cols>
  <sheetData>
    <row r="1" spans="1:40" ht="19" x14ac:dyDescent="0.25">
      <c r="A1" s="12" t="s">
        <v>0</v>
      </c>
      <c r="B1" s="12"/>
      <c r="C1" s="13"/>
      <c r="D1" s="64">
        <f>(January!D1)</f>
        <v>0</v>
      </c>
      <c r="E1" s="13"/>
      <c r="F1" s="13"/>
      <c r="G1" s="13"/>
      <c r="H1" s="13"/>
      <c r="I1" s="13"/>
      <c r="J1" s="13"/>
      <c r="K1" s="13"/>
      <c r="L1" s="13"/>
      <c r="M1" s="12" t="s">
        <v>47</v>
      </c>
      <c r="N1" s="13"/>
      <c r="O1" s="13"/>
      <c r="P1" s="13"/>
      <c r="Q1" s="65">
        <f>(January!Q1)</f>
        <v>0</v>
      </c>
      <c r="R1" s="13"/>
      <c r="S1" s="13"/>
      <c r="T1" s="13"/>
      <c r="U1" s="13"/>
      <c r="V1" s="66" t="s">
        <v>45</v>
      </c>
      <c r="W1" s="66"/>
      <c r="X1" s="67">
        <f>(January!X1)</f>
        <v>0</v>
      </c>
      <c r="Y1" s="13"/>
      <c r="Z1" s="13"/>
      <c r="AB1" s="66" t="s">
        <v>46</v>
      </c>
      <c r="AC1" s="66"/>
      <c r="AD1" s="67">
        <f>(January!AD1)</f>
        <v>0</v>
      </c>
      <c r="AE1" s="13"/>
      <c r="AF1" s="13"/>
      <c r="AG1" s="13"/>
      <c r="AH1" s="13"/>
      <c r="AI1" s="13"/>
      <c r="AJ1" s="13"/>
      <c r="AK1" s="13"/>
      <c r="AL1" s="13"/>
      <c r="AM1" s="13"/>
    </row>
    <row r="2" spans="1:40" s="13" customFormat="1" ht="19" x14ac:dyDescent="0.25">
      <c r="A2" s="12"/>
      <c r="B2" s="12"/>
      <c r="D2" s="63"/>
      <c r="O2" s="12"/>
      <c r="Q2" s="14"/>
    </row>
    <row r="3" spans="1:40" ht="36" customHeight="1" x14ac:dyDescent="0.2">
      <c r="A3" s="92" t="s">
        <v>5</v>
      </c>
      <c r="B3" s="92"/>
      <c r="C3" s="122">
        <f>(January!C3)</f>
        <v>0</v>
      </c>
      <c r="D3" s="122"/>
      <c r="E3" s="122"/>
      <c r="F3" s="122"/>
      <c r="G3" s="122"/>
      <c r="H3" s="122"/>
      <c r="I3" s="122"/>
      <c r="J3" s="122"/>
      <c r="K3" s="13"/>
      <c r="L3" s="96" t="s">
        <v>23</v>
      </c>
      <c r="M3" s="96"/>
      <c r="N3" s="96"/>
      <c r="O3" s="123">
        <f>(January!O3)</f>
        <v>0</v>
      </c>
      <c r="P3" s="122"/>
      <c r="Q3" s="14"/>
      <c r="R3" s="14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</row>
    <row r="4" spans="1:40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</row>
    <row r="5" spans="1:40" ht="30" customHeight="1" x14ac:dyDescent="0.2">
      <c r="A5" s="13"/>
      <c r="B5" s="13"/>
      <c r="C5" s="13"/>
      <c r="D5" s="14" t="s">
        <v>10</v>
      </c>
      <c r="E5" s="90">
        <v>44805</v>
      </c>
      <c r="F5" s="90"/>
      <c r="G5" s="14"/>
      <c r="H5" s="14" t="s">
        <v>11</v>
      </c>
      <c r="I5" s="14"/>
      <c r="J5" s="91" t="s">
        <v>39</v>
      </c>
      <c r="K5" s="91"/>
      <c r="L5" s="13"/>
      <c r="M5" s="13"/>
      <c r="N5" s="13"/>
      <c r="O5" s="13" t="s">
        <v>19</v>
      </c>
      <c r="P5" s="13"/>
      <c r="Q5" s="39">
        <f>(January!Q5)</f>
        <v>0</v>
      </c>
      <c r="R5" s="15" t="s">
        <v>26</v>
      </c>
      <c r="S5" s="17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4"/>
    </row>
    <row r="6" spans="1:40" ht="10.5" customHeight="1" x14ac:dyDescent="0.2">
      <c r="A6" s="13"/>
      <c r="B6" s="13"/>
      <c r="C6" s="13"/>
      <c r="D6" s="13"/>
      <c r="E6" s="14"/>
      <c r="F6" s="58">
        <f>WEEKDAY(H6,1)</f>
        <v>5</v>
      </c>
      <c r="G6" s="13"/>
      <c r="H6" s="60">
        <f>+E5</f>
        <v>44805</v>
      </c>
      <c r="I6" s="13"/>
      <c r="J6" s="14"/>
      <c r="K6" s="14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4"/>
    </row>
    <row r="7" spans="1:40" x14ac:dyDescent="0.2">
      <c r="A7" s="13"/>
      <c r="B7" s="13"/>
      <c r="C7" s="54"/>
      <c r="D7" s="13" t="s">
        <v>1</v>
      </c>
      <c r="E7" s="13"/>
      <c r="F7" s="13"/>
      <c r="G7" s="13"/>
      <c r="H7" s="13"/>
      <c r="I7" s="13"/>
      <c r="J7" s="13"/>
      <c r="K7" s="13" t="s">
        <v>6</v>
      </c>
      <c r="L7" s="13"/>
      <c r="M7" s="13"/>
      <c r="N7" s="13"/>
      <c r="O7" s="13"/>
      <c r="P7" s="13"/>
      <c r="Q7" s="13"/>
      <c r="R7" s="13" t="s">
        <v>7</v>
      </c>
      <c r="S7" s="13"/>
      <c r="T7" s="13"/>
      <c r="U7" s="13"/>
      <c r="V7" s="13"/>
      <c r="W7" s="13"/>
      <c r="X7" s="13"/>
      <c r="Y7" s="13" t="s">
        <v>8</v>
      </c>
      <c r="Z7" s="13"/>
      <c r="AA7" s="13"/>
      <c r="AB7" s="13"/>
      <c r="AC7" s="13"/>
      <c r="AD7" s="13"/>
      <c r="AE7" s="13"/>
      <c r="AF7" s="13" t="s">
        <v>9</v>
      </c>
      <c r="AG7" s="13"/>
      <c r="AH7" s="13"/>
      <c r="AI7" s="13"/>
      <c r="AJ7" s="13"/>
      <c r="AK7" s="13"/>
      <c r="AL7" s="13"/>
      <c r="AM7" s="13" t="s">
        <v>44</v>
      </c>
      <c r="AN7" s="14"/>
    </row>
    <row r="8" spans="1:40" x14ac:dyDescent="0.2">
      <c r="A8" s="109" t="s">
        <v>2</v>
      </c>
      <c r="B8" s="110"/>
      <c r="C8" s="55"/>
      <c r="D8" s="68" t="str">
        <f>IF($F6=1,"Sun","")</f>
        <v/>
      </c>
      <c r="E8" s="68" t="str">
        <f>IF($F6=2,"Mo",IF(D8="","","Mo"))</f>
        <v/>
      </c>
      <c r="F8" s="68" t="str">
        <f>IF($F6=3,"Tue",IF(E8="","","Tue"))</f>
        <v/>
      </c>
      <c r="G8" s="68" t="str">
        <f>IF($F6=4,"Wed",IF(F8="","","Wed"))</f>
        <v/>
      </c>
      <c r="H8" s="56" t="str">
        <f>IF($F6=5,"Thu",IF(G8="","","Thu"))</f>
        <v>Thu</v>
      </c>
      <c r="I8" s="56" t="str">
        <f>IF($F6=6,"Fri",IF(H8="","","Fri"))</f>
        <v>Fri</v>
      </c>
      <c r="J8" s="56" t="str">
        <f>IF($F6=7,"Sat",IF(I8="","","Sat"))</f>
        <v>Sat</v>
      </c>
      <c r="K8" s="56" t="str">
        <f>IF(WEEKDAY(1+J9+$H6,2)=1,"Sun",IF(WEEKDAY(1+J9+$H6,2)=2,"Mo",IF(WEEKDAY(1+J9+$H6,2)=3,"Tue",IF(WEEKDAY(1+J9+$H6,2)=4,"Wed",IF(WEEKDAY(1+J9+$H6,2)=5,"Thu",IF(WEEKDAY(1+J9+$H6,2)=6,"Fri","Sat"))))))</f>
        <v>Sun</v>
      </c>
      <c r="L8" s="56" t="str">
        <f t="shared" ref="L8:AH8" si="0">IF(WEEKDAY(1+K9+$H6,2)=1,"Sun",IF(WEEKDAY(1+K9+$H6,2)=2,"Mo",IF(WEEKDAY(1+K9+$H6,2)=3,"Tue",IF(WEEKDAY(1+K9+$H6,2)=4,"Wed",IF(WEEKDAY(1+K9+$H6,2)=5,"Thu",IF(WEEKDAY(1+K9+$H6,2)=6,"Fri","Sat"))))))</f>
        <v>Mo</v>
      </c>
      <c r="M8" s="56" t="str">
        <f t="shared" si="0"/>
        <v>Tue</v>
      </c>
      <c r="N8" s="56" t="str">
        <f t="shared" si="0"/>
        <v>Wed</v>
      </c>
      <c r="O8" s="56" t="str">
        <f t="shared" si="0"/>
        <v>Thu</v>
      </c>
      <c r="P8" s="56" t="str">
        <f t="shared" si="0"/>
        <v>Fri</v>
      </c>
      <c r="Q8" s="56" t="str">
        <f t="shared" si="0"/>
        <v>Sat</v>
      </c>
      <c r="R8" s="56" t="str">
        <f t="shared" si="0"/>
        <v>Sun</v>
      </c>
      <c r="S8" s="56" t="str">
        <f t="shared" si="0"/>
        <v>Mo</v>
      </c>
      <c r="T8" s="56" t="str">
        <f t="shared" si="0"/>
        <v>Tue</v>
      </c>
      <c r="U8" s="56" t="str">
        <f t="shared" si="0"/>
        <v>Wed</v>
      </c>
      <c r="V8" s="56" t="str">
        <f t="shared" si="0"/>
        <v>Thu</v>
      </c>
      <c r="W8" s="56" t="str">
        <f t="shared" si="0"/>
        <v>Fri</v>
      </c>
      <c r="X8" s="56" t="str">
        <f t="shared" si="0"/>
        <v>Sat</v>
      </c>
      <c r="Y8" s="56" t="str">
        <f t="shared" si="0"/>
        <v>Sun</v>
      </c>
      <c r="Z8" s="56" t="str">
        <f t="shared" si="0"/>
        <v>Mo</v>
      </c>
      <c r="AA8" s="56" t="str">
        <f t="shared" si="0"/>
        <v>Tue</v>
      </c>
      <c r="AB8" s="56" t="str">
        <f t="shared" si="0"/>
        <v>Wed</v>
      </c>
      <c r="AC8" s="56" t="str">
        <f t="shared" si="0"/>
        <v>Thu</v>
      </c>
      <c r="AD8" s="56" t="str">
        <f t="shared" si="0"/>
        <v>Fri</v>
      </c>
      <c r="AE8" s="56" t="str">
        <f t="shared" si="0"/>
        <v>Sat</v>
      </c>
      <c r="AF8" s="56" t="str">
        <f t="shared" si="0"/>
        <v>Sun</v>
      </c>
      <c r="AG8" s="56" t="str">
        <f t="shared" si="0"/>
        <v>Mo</v>
      </c>
      <c r="AH8" s="56" t="str">
        <f t="shared" si="0"/>
        <v>Tue</v>
      </c>
      <c r="AI8" s="56" t="str">
        <f>IF(AH9="","",IF(1+AH9&gt;=30,"",IF(WEEKDAY(1+AH9+$H6,2)=1,"Sun",IF(WEEKDAY(1+AH9+$H6,2)=2,"Mo",IF(WEEKDAY(1+AH9+$H6,2)=3,"Tue",IF(WEEKDAY(1+AH9+$H6,2)=4,"Wed",IF(WEEKDAY(1+AH9+$H6,2)=5,"Thu",IF(WEEKDAY(1+AH9+$H6,2)=6,"Fri","Sat"))))))))</f>
        <v>Wed</v>
      </c>
      <c r="AJ8" s="56" t="str">
        <f>IF(AI9="","",IF(1+AI9&gt;=31,"",IF(WEEKDAY(1+AI9+$H6,2)=1,"Sun",IF(WEEKDAY(1+AI9+$H6,2)=2,"Mo",IF(WEEKDAY(1+AI9+$H6,2)=3,"Tue",IF(WEEKDAY(1+AI9+$H6,2)=4,"Wed",IF(WEEKDAY(1+AI9+$H6,2)=5,"Thu",IF(WEEKDAY(1+AI9+$H6,2)=6,"Fri","Sat"))))))))</f>
        <v>Thu</v>
      </c>
      <c r="AK8" s="56" t="str">
        <f>IF(AJ9="","",IF(1+AJ9&gt;=31,"",IF(WEEKDAY(1+AJ9+$H6,2)=1,"Sun",IF(WEEKDAY(1+AJ9+$H6,2)=2,"Mo",IF(WEEKDAY(1+AJ9+$H6,2)=3,"Tue",IF(WEEKDAY(1+AJ9+$H6,2)=4,"Wed",IF(WEEKDAY(1+AJ9+$H6,2)=5,"Thu",IF(WEEKDAY(1+AJ9+$H6,2)=6,"Fri","Sat"))))))))</f>
        <v>Fri</v>
      </c>
      <c r="AL8" s="68" t="str">
        <f>IF(AK9="","",IF(1+AK9&gt;=31,"",IF(WEEKDAY(1+AK9+$H6,2)=1,"Sun",IF(WEEKDAY(1+AK9+$H6,2)=2,"Mo",IF(WEEKDAY(1+AK9+$H6,2)=3,"Tue",IF(WEEKDAY(1+AK9+$H6,2)=4,"Wed",IF(WEEKDAY(1+AK9+$H6,2)=5,"Thu",IF(WEEKDAY(1+AK9+$H6,2)=6,"Fri","Sat"))))))))</f>
        <v/>
      </c>
      <c r="AM8" s="68" t="str">
        <f>IF(AL9="","",IF(1+AL9&gt;=31,"",IF(WEEKDAY(1+AL9+$H6,2)=1,"Sun",IF(WEEKDAY(1+AL9+$H6,2)=2,"Mo",IF(WEEKDAY(1+AL9+$H6,2)=3,"Tue",IF(WEEKDAY(1+AL9+$H6,2)=4,"Wed",IF(WEEKDAY(1+AL9+$H6,2)=5,"Thu",IF(WEEKDAY(1+AL9+$H6,2)=6,"Fri","Sat"))))))))</f>
        <v/>
      </c>
      <c r="AN8" s="14"/>
    </row>
    <row r="9" spans="1:40" ht="26.25" customHeight="1" x14ac:dyDescent="0.2">
      <c r="A9" s="109" t="s">
        <v>3</v>
      </c>
      <c r="B9" s="110"/>
      <c r="C9" s="55"/>
      <c r="D9" s="69" t="str">
        <f>IF(F6=1,1,"")</f>
        <v/>
      </c>
      <c r="E9" s="69" t="str">
        <f>IF(F6=2,1,IF(D9="","",D9+1))</f>
        <v/>
      </c>
      <c r="F9" s="69" t="str">
        <f>IF(F6=3,1,IF(E9="","",E9+1))</f>
        <v/>
      </c>
      <c r="G9" s="69" t="str">
        <f>IF(F6=4,1,IF(F9="","",F9+1))</f>
        <v/>
      </c>
      <c r="H9" s="57">
        <f>IF(F6=5,1,IF(G9="","",G9+1))</f>
        <v>1</v>
      </c>
      <c r="I9" s="57">
        <f>IF(F6=6,1,IF(H9="","",H9+1))</f>
        <v>2</v>
      </c>
      <c r="J9" s="57">
        <f>IF(F6=7,1,IF(I9="","",I9+1))</f>
        <v>3</v>
      </c>
      <c r="K9" s="57">
        <f>1+J9</f>
        <v>4</v>
      </c>
      <c r="L9" s="57">
        <f t="shared" ref="L9:AG9" si="1">1+K9</f>
        <v>5</v>
      </c>
      <c r="M9" s="57">
        <f t="shared" si="1"/>
        <v>6</v>
      </c>
      <c r="N9" s="57">
        <f t="shared" si="1"/>
        <v>7</v>
      </c>
      <c r="O9" s="57">
        <f t="shared" si="1"/>
        <v>8</v>
      </c>
      <c r="P9" s="57">
        <f t="shared" si="1"/>
        <v>9</v>
      </c>
      <c r="Q9" s="57">
        <f t="shared" si="1"/>
        <v>10</v>
      </c>
      <c r="R9" s="57">
        <f t="shared" si="1"/>
        <v>11</v>
      </c>
      <c r="S9" s="57">
        <f t="shared" si="1"/>
        <v>12</v>
      </c>
      <c r="T9" s="57">
        <f t="shared" si="1"/>
        <v>13</v>
      </c>
      <c r="U9" s="57">
        <f t="shared" si="1"/>
        <v>14</v>
      </c>
      <c r="V9" s="57">
        <f t="shared" si="1"/>
        <v>15</v>
      </c>
      <c r="W9" s="57">
        <f t="shared" si="1"/>
        <v>16</v>
      </c>
      <c r="X9" s="57">
        <f t="shared" si="1"/>
        <v>17</v>
      </c>
      <c r="Y9" s="57">
        <f t="shared" si="1"/>
        <v>18</v>
      </c>
      <c r="Z9" s="57">
        <f t="shared" si="1"/>
        <v>19</v>
      </c>
      <c r="AA9" s="57">
        <f t="shared" si="1"/>
        <v>20</v>
      </c>
      <c r="AB9" s="57">
        <f t="shared" si="1"/>
        <v>21</v>
      </c>
      <c r="AC9" s="57">
        <f t="shared" si="1"/>
        <v>22</v>
      </c>
      <c r="AD9" s="57">
        <f t="shared" si="1"/>
        <v>23</v>
      </c>
      <c r="AE9" s="57">
        <f t="shared" si="1"/>
        <v>24</v>
      </c>
      <c r="AF9" s="57">
        <f t="shared" si="1"/>
        <v>25</v>
      </c>
      <c r="AG9" s="57">
        <f t="shared" si="1"/>
        <v>26</v>
      </c>
      <c r="AH9" s="57">
        <f>IF(1+AG9&gt;=31,"",1+AG9)</f>
        <v>27</v>
      </c>
      <c r="AI9" s="57">
        <f>IF(AH9="","",IF(1+AH9&gt;=30,"",1+AH9))</f>
        <v>28</v>
      </c>
      <c r="AJ9" s="57">
        <f>IF(AI9="","",IF(1+AI9&gt;=31,"",1+AI9))</f>
        <v>29</v>
      </c>
      <c r="AK9" s="57">
        <f>IF(AJ9="","",IF(1+AJ9&gt;=31,"",1+AJ9))</f>
        <v>30</v>
      </c>
      <c r="AL9" s="69" t="str">
        <f>IF(AK9="","",IF(1+AK9&gt;=31,"",1+AK9))</f>
        <v/>
      </c>
      <c r="AM9" s="69" t="str">
        <f>IF(AL9="","",IF(1+AL9&gt;=31,"",1+AL9))</f>
        <v/>
      </c>
      <c r="AN9" s="14"/>
    </row>
    <row r="10" spans="1:40" ht="69" customHeight="1" x14ac:dyDescent="0.2">
      <c r="A10" s="111" t="s">
        <v>41</v>
      </c>
      <c r="B10" s="112"/>
      <c r="C10" s="55"/>
      <c r="D10" s="70"/>
      <c r="E10" s="70"/>
      <c r="F10" s="70"/>
      <c r="G10" s="70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70"/>
      <c r="AM10" s="70"/>
      <c r="AN10" s="14"/>
    </row>
    <row r="11" spans="1:40" ht="16.5" customHeight="1" x14ac:dyDescent="0.2">
      <c r="A11" s="14"/>
      <c r="B11" s="18"/>
      <c r="C11" s="15"/>
      <c r="D11" s="75"/>
      <c r="E11" s="75"/>
      <c r="F11" s="75"/>
      <c r="G11" s="75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75"/>
      <c r="AM11" s="75"/>
      <c r="AN11" s="14"/>
    </row>
    <row r="12" spans="1:40" ht="21.75" customHeight="1" x14ac:dyDescent="0.2">
      <c r="A12" s="51" t="s">
        <v>15</v>
      </c>
      <c r="B12" s="51" t="s">
        <v>14</v>
      </c>
      <c r="C12" s="20"/>
      <c r="D12" s="84"/>
      <c r="E12" s="84"/>
      <c r="F12" s="84"/>
      <c r="G12" s="84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84"/>
      <c r="AM12" s="83"/>
      <c r="AN12" s="14" t="s">
        <v>4</v>
      </c>
    </row>
    <row r="13" spans="1:40" ht="32.25" customHeight="1" x14ac:dyDescent="0.2">
      <c r="A13" s="9" t="s">
        <v>15</v>
      </c>
      <c r="B13" s="32"/>
      <c r="C13" s="10" t="s">
        <v>13</v>
      </c>
      <c r="D13" s="71"/>
      <c r="E13" s="71"/>
      <c r="F13" s="71"/>
      <c r="G13" s="78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78"/>
      <c r="AM13" s="78"/>
      <c r="AN13" s="2">
        <f>SUM(D13:AM13)</f>
        <v>0</v>
      </c>
    </row>
    <row r="14" spans="1:40" ht="32.25" customHeight="1" x14ac:dyDescent="0.2">
      <c r="A14" s="2" t="s">
        <v>15</v>
      </c>
      <c r="B14" s="50"/>
      <c r="C14" s="2" t="s">
        <v>13</v>
      </c>
      <c r="D14" s="71"/>
      <c r="E14" s="71"/>
      <c r="F14" s="71"/>
      <c r="G14" s="79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79"/>
      <c r="AM14" s="79"/>
      <c r="AN14" s="2">
        <f t="shared" ref="AN14:AN26" si="2">SUM(D14:AM14)</f>
        <v>0</v>
      </c>
    </row>
    <row r="15" spans="1:40" ht="32.25" customHeight="1" x14ac:dyDescent="0.2">
      <c r="A15" s="9" t="s">
        <v>15</v>
      </c>
      <c r="B15" s="32"/>
      <c r="C15" s="10" t="s">
        <v>13</v>
      </c>
      <c r="D15" s="71"/>
      <c r="E15" s="71"/>
      <c r="F15" s="71"/>
      <c r="G15" s="78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78"/>
      <c r="AM15" s="78"/>
      <c r="AN15" s="2">
        <f t="shared" si="2"/>
        <v>0</v>
      </c>
    </row>
    <row r="16" spans="1:40" ht="32.25" customHeight="1" x14ac:dyDescent="0.2">
      <c r="A16" s="2" t="s">
        <v>15</v>
      </c>
      <c r="B16" s="50"/>
      <c r="C16" s="2" t="s">
        <v>13</v>
      </c>
      <c r="D16" s="71"/>
      <c r="E16" s="71"/>
      <c r="F16" s="71"/>
      <c r="G16" s="79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79"/>
      <c r="AM16" s="79"/>
      <c r="AN16" s="2">
        <f t="shared" si="2"/>
        <v>0</v>
      </c>
    </row>
    <row r="17" spans="1:40" ht="32.25" customHeight="1" x14ac:dyDescent="0.2">
      <c r="A17" s="9" t="s">
        <v>15</v>
      </c>
      <c r="B17" s="32"/>
      <c r="C17" s="10" t="s">
        <v>13</v>
      </c>
      <c r="D17" s="71"/>
      <c r="E17" s="71"/>
      <c r="F17" s="71"/>
      <c r="G17" s="78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78"/>
      <c r="AM17" s="78"/>
      <c r="AN17" s="2">
        <f t="shared" si="2"/>
        <v>0</v>
      </c>
    </row>
    <row r="18" spans="1:40" ht="32.25" customHeight="1" x14ac:dyDescent="0.2">
      <c r="A18" s="2" t="s">
        <v>15</v>
      </c>
      <c r="B18" s="50"/>
      <c r="C18" s="2" t="s">
        <v>13</v>
      </c>
      <c r="D18" s="71"/>
      <c r="E18" s="71"/>
      <c r="F18" s="71"/>
      <c r="G18" s="79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79"/>
      <c r="AM18" s="79"/>
      <c r="AN18" s="2">
        <f t="shared" si="2"/>
        <v>0</v>
      </c>
    </row>
    <row r="19" spans="1:40" ht="32.25" customHeight="1" x14ac:dyDescent="0.2">
      <c r="A19" s="9" t="s">
        <v>15</v>
      </c>
      <c r="B19" s="32"/>
      <c r="C19" s="10" t="s">
        <v>13</v>
      </c>
      <c r="D19" s="71"/>
      <c r="E19" s="71"/>
      <c r="F19" s="71"/>
      <c r="G19" s="78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78"/>
      <c r="AM19" s="78"/>
      <c r="AN19" s="2">
        <f t="shared" si="2"/>
        <v>0</v>
      </c>
    </row>
    <row r="20" spans="1:40" ht="32.25" customHeight="1" x14ac:dyDescent="0.2">
      <c r="A20" s="2" t="s">
        <v>15</v>
      </c>
      <c r="B20" s="50"/>
      <c r="C20" s="2" t="s">
        <v>13</v>
      </c>
      <c r="D20" s="71"/>
      <c r="E20" s="71"/>
      <c r="F20" s="71"/>
      <c r="G20" s="79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79"/>
      <c r="AM20" s="79"/>
      <c r="AN20" s="2">
        <f t="shared" si="2"/>
        <v>0</v>
      </c>
    </row>
    <row r="21" spans="1:40" ht="32.25" customHeight="1" x14ac:dyDescent="0.2">
      <c r="A21" s="9" t="s">
        <v>15</v>
      </c>
      <c r="B21" s="32"/>
      <c r="C21" s="10" t="s">
        <v>13</v>
      </c>
      <c r="D21" s="71"/>
      <c r="E21" s="71"/>
      <c r="F21" s="71"/>
      <c r="G21" s="78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78"/>
      <c r="AM21" s="78"/>
      <c r="AN21" s="2">
        <f t="shared" si="2"/>
        <v>0</v>
      </c>
    </row>
    <row r="22" spans="1:40" ht="32.25" customHeight="1" thickBot="1" x14ac:dyDescent="0.25">
      <c r="A22" s="2" t="s">
        <v>15</v>
      </c>
      <c r="B22" s="50"/>
      <c r="C22" s="2" t="s">
        <v>13</v>
      </c>
      <c r="D22" s="71"/>
      <c r="E22" s="71"/>
      <c r="F22" s="71"/>
      <c r="G22" s="79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79"/>
      <c r="AM22" s="79"/>
      <c r="AN22" s="2">
        <f t="shared" si="2"/>
        <v>0</v>
      </c>
    </row>
    <row r="23" spans="1:40" ht="30" customHeight="1" thickBot="1" x14ac:dyDescent="0.25">
      <c r="A23" s="6" t="s">
        <v>16</v>
      </c>
      <c r="B23" s="6"/>
      <c r="C23" s="2" t="s">
        <v>13</v>
      </c>
      <c r="D23" s="7">
        <f t="shared" ref="D23:AL23" si="3">SUM(D13:D22)</f>
        <v>0</v>
      </c>
      <c r="E23" s="7">
        <f t="shared" si="3"/>
        <v>0</v>
      </c>
      <c r="F23" s="7">
        <f t="shared" si="3"/>
        <v>0</v>
      </c>
      <c r="G23" s="7">
        <f t="shared" si="3"/>
        <v>0</v>
      </c>
      <c r="H23" s="7">
        <f t="shared" si="3"/>
        <v>0</v>
      </c>
      <c r="I23" s="7">
        <f t="shared" si="3"/>
        <v>0</v>
      </c>
      <c r="J23" s="7">
        <f t="shared" si="3"/>
        <v>0</v>
      </c>
      <c r="K23" s="7">
        <f t="shared" si="3"/>
        <v>0</v>
      </c>
      <c r="L23" s="7">
        <f t="shared" si="3"/>
        <v>0</v>
      </c>
      <c r="M23" s="7">
        <f t="shared" si="3"/>
        <v>0</v>
      </c>
      <c r="N23" s="7">
        <f t="shared" si="3"/>
        <v>0</v>
      </c>
      <c r="O23" s="7">
        <f t="shared" si="3"/>
        <v>0</v>
      </c>
      <c r="P23" s="7">
        <f t="shared" si="3"/>
        <v>0</v>
      </c>
      <c r="Q23" s="7">
        <f t="shared" si="3"/>
        <v>0</v>
      </c>
      <c r="R23" s="7">
        <f t="shared" si="3"/>
        <v>0</v>
      </c>
      <c r="S23" s="7">
        <f t="shared" si="3"/>
        <v>0</v>
      </c>
      <c r="T23" s="7">
        <f t="shared" si="3"/>
        <v>0</v>
      </c>
      <c r="U23" s="7">
        <f t="shared" si="3"/>
        <v>0</v>
      </c>
      <c r="V23" s="7">
        <f t="shared" si="3"/>
        <v>0</v>
      </c>
      <c r="W23" s="7">
        <f t="shared" si="3"/>
        <v>0</v>
      </c>
      <c r="X23" s="7">
        <f t="shared" si="3"/>
        <v>0</v>
      </c>
      <c r="Y23" s="7">
        <f t="shared" si="3"/>
        <v>0</v>
      </c>
      <c r="Z23" s="7">
        <f t="shared" si="3"/>
        <v>0</v>
      </c>
      <c r="AA23" s="7">
        <f t="shared" si="3"/>
        <v>0</v>
      </c>
      <c r="AB23" s="7">
        <f t="shared" si="3"/>
        <v>0</v>
      </c>
      <c r="AC23" s="7">
        <f t="shared" si="3"/>
        <v>0</v>
      </c>
      <c r="AD23" s="7">
        <f t="shared" si="3"/>
        <v>0</v>
      </c>
      <c r="AE23" s="7">
        <f t="shared" si="3"/>
        <v>0</v>
      </c>
      <c r="AF23" s="7">
        <f t="shared" si="3"/>
        <v>0</v>
      </c>
      <c r="AG23" s="7">
        <f t="shared" si="3"/>
        <v>0</v>
      </c>
      <c r="AH23" s="7">
        <f t="shared" si="3"/>
        <v>0</v>
      </c>
      <c r="AI23" s="7">
        <f t="shared" si="3"/>
        <v>0</v>
      </c>
      <c r="AJ23" s="7">
        <f t="shared" si="3"/>
        <v>0</v>
      </c>
      <c r="AK23" s="7">
        <f t="shared" si="3"/>
        <v>0</v>
      </c>
      <c r="AL23" s="7">
        <f t="shared" si="3"/>
        <v>0</v>
      </c>
      <c r="AM23" s="7"/>
      <c r="AN23" s="7">
        <f t="shared" si="2"/>
        <v>0</v>
      </c>
    </row>
    <row r="24" spans="1:40" ht="30" customHeight="1" x14ac:dyDescent="0.2">
      <c r="A24" s="49" t="s">
        <v>40</v>
      </c>
      <c r="B24" s="5"/>
      <c r="C24" s="2" t="s">
        <v>13</v>
      </c>
      <c r="D24" s="72"/>
      <c r="E24" s="72"/>
      <c r="F24" s="72"/>
      <c r="G24" s="80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80"/>
      <c r="AM24" s="81"/>
      <c r="AN24" s="2">
        <f t="shared" si="2"/>
        <v>0</v>
      </c>
    </row>
    <row r="25" spans="1:40" ht="30" customHeight="1" thickBot="1" x14ac:dyDescent="0.25">
      <c r="A25" s="3" t="s">
        <v>22</v>
      </c>
      <c r="B25" s="3"/>
      <c r="C25" s="2" t="s">
        <v>13</v>
      </c>
      <c r="D25" s="73"/>
      <c r="E25" s="73"/>
      <c r="F25" s="73"/>
      <c r="G25" s="82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82"/>
      <c r="AM25" s="82"/>
      <c r="AN25" s="2">
        <f t="shared" si="2"/>
        <v>0</v>
      </c>
    </row>
    <row r="26" spans="1:40" ht="30" customHeight="1" thickTop="1" x14ac:dyDescent="0.2">
      <c r="A26" s="4" t="s">
        <v>18</v>
      </c>
      <c r="B26" s="4"/>
      <c r="C26" s="2" t="s">
        <v>13</v>
      </c>
      <c r="D26" s="74">
        <f t="shared" ref="D26:AL26" si="4">SUM(D23:D25)</f>
        <v>0</v>
      </c>
      <c r="E26" s="74">
        <f t="shared" si="4"/>
        <v>0</v>
      </c>
      <c r="F26" s="74">
        <f t="shared" si="4"/>
        <v>0</v>
      </c>
      <c r="G26" s="74">
        <f t="shared" si="4"/>
        <v>0</v>
      </c>
      <c r="H26" s="8">
        <f t="shared" si="4"/>
        <v>0</v>
      </c>
      <c r="I26" s="8">
        <f t="shared" si="4"/>
        <v>0</v>
      </c>
      <c r="J26" s="8">
        <f t="shared" si="4"/>
        <v>0</v>
      </c>
      <c r="K26" s="8">
        <f t="shared" si="4"/>
        <v>0</v>
      </c>
      <c r="L26" s="8">
        <f t="shared" si="4"/>
        <v>0</v>
      </c>
      <c r="M26" s="8">
        <f t="shared" si="4"/>
        <v>0</v>
      </c>
      <c r="N26" s="8">
        <f t="shared" si="4"/>
        <v>0</v>
      </c>
      <c r="O26" s="8">
        <f t="shared" si="4"/>
        <v>0</v>
      </c>
      <c r="P26" s="8">
        <f t="shared" si="4"/>
        <v>0</v>
      </c>
      <c r="Q26" s="8">
        <f t="shared" si="4"/>
        <v>0</v>
      </c>
      <c r="R26" s="8">
        <f t="shared" si="4"/>
        <v>0</v>
      </c>
      <c r="S26" s="8">
        <f t="shared" si="4"/>
        <v>0</v>
      </c>
      <c r="T26" s="8">
        <f t="shared" si="4"/>
        <v>0</v>
      </c>
      <c r="U26" s="8">
        <f t="shared" si="4"/>
        <v>0</v>
      </c>
      <c r="V26" s="8">
        <f t="shared" si="4"/>
        <v>0</v>
      </c>
      <c r="W26" s="8">
        <f t="shared" si="4"/>
        <v>0</v>
      </c>
      <c r="X26" s="8">
        <f t="shared" si="4"/>
        <v>0</v>
      </c>
      <c r="Y26" s="8">
        <f t="shared" si="4"/>
        <v>0</v>
      </c>
      <c r="Z26" s="8">
        <f t="shared" si="4"/>
        <v>0</v>
      </c>
      <c r="AA26" s="8">
        <f t="shared" si="4"/>
        <v>0</v>
      </c>
      <c r="AB26" s="8">
        <f t="shared" si="4"/>
        <v>0</v>
      </c>
      <c r="AC26" s="8">
        <f t="shared" si="4"/>
        <v>0</v>
      </c>
      <c r="AD26" s="8">
        <f t="shared" si="4"/>
        <v>0</v>
      </c>
      <c r="AE26" s="8">
        <f t="shared" si="4"/>
        <v>0</v>
      </c>
      <c r="AF26" s="8">
        <f t="shared" si="4"/>
        <v>0</v>
      </c>
      <c r="AG26" s="8">
        <f t="shared" si="4"/>
        <v>0</v>
      </c>
      <c r="AH26" s="8">
        <f t="shared" si="4"/>
        <v>0</v>
      </c>
      <c r="AI26" s="8">
        <f t="shared" si="4"/>
        <v>0</v>
      </c>
      <c r="AJ26" s="8">
        <f t="shared" si="4"/>
        <v>0</v>
      </c>
      <c r="AK26" s="8">
        <f t="shared" si="4"/>
        <v>0</v>
      </c>
      <c r="AL26" s="74">
        <f t="shared" si="4"/>
        <v>0</v>
      </c>
      <c r="AM26" s="74"/>
      <c r="AN26" s="8">
        <f t="shared" si="2"/>
        <v>0</v>
      </c>
    </row>
    <row r="27" spans="1:40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4"/>
    </row>
    <row r="28" spans="1:40" ht="46.5" customHeight="1" x14ac:dyDescent="0.2">
      <c r="A28" s="92" t="s">
        <v>19</v>
      </c>
      <c r="B28" s="92"/>
      <c r="C28" s="88"/>
      <c r="D28" s="89"/>
      <c r="E28" s="89"/>
      <c r="F28" s="89"/>
      <c r="G28" s="89"/>
      <c r="H28" s="96" t="s">
        <v>20</v>
      </c>
      <c r="I28" s="92"/>
      <c r="J28" s="88"/>
      <c r="K28" s="89"/>
      <c r="L28" s="89"/>
      <c r="M28" s="89"/>
      <c r="N28" s="89"/>
      <c r="O28" s="89"/>
      <c r="P28" s="89"/>
      <c r="Q28" s="13"/>
      <c r="R28" s="96" t="s">
        <v>12</v>
      </c>
      <c r="S28" s="96"/>
      <c r="T28" s="96"/>
      <c r="U28" s="96"/>
      <c r="V28" s="88"/>
      <c r="W28" s="89"/>
      <c r="X28" s="89"/>
      <c r="Y28" s="89"/>
      <c r="Z28" s="89"/>
      <c r="AA28" s="92" t="s">
        <v>20</v>
      </c>
      <c r="AB28" s="92"/>
      <c r="AC28" s="88"/>
      <c r="AD28" s="89"/>
      <c r="AE28" s="89"/>
      <c r="AF28" s="89"/>
      <c r="AG28" s="89"/>
      <c r="AH28" s="89"/>
      <c r="AI28" s="89"/>
      <c r="AJ28" s="13"/>
      <c r="AK28" s="13"/>
      <c r="AL28" s="13"/>
      <c r="AM28" s="13"/>
      <c r="AN28" s="14"/>
    </row>
    <row r="29" spans="1:40" ht="36" customHeight="1" x14ac:dyDescent="0.2">
      <c r="A29" s="92" t="s">
        <v>27</v>
      </c>
      <c r="B29" s="92"/>
      <c r="C29" s="97"/>
      <c r="D29" s="98"/>
      <c r="E29" s="98"/>
      <c r="F29" s="13"/>
      <c r="G29" s="13"/>
      <c r="H29" s="13"/>
      <c r="I29" s="13"/>
      <c r="J29" s="13"/>
      <c r="K29" s="13"/>
      <c r="L29" s="48"/>
      <c r="M29" s="13"/>
      <c r="N29" s="13"/>
      <c r="O29" s="13"/>
      <c r="P29" s="13"/>
      <c r="Q29" s="13"/>
      <c r="R29" s="96" t="s">
        <v>27</v>
      </c>
      <c r="S29" s="96"/>
      <c r="T29" s="96"/>
      <c r="U29" s="96"/>
      <c r="V29" s="97"/>
      <c r="W29" s="98"/>
      <c r="X29" s="98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4"/>
    </row>
    <row r="30" spans="1:40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5"/>
    </row>
    <row r="31" spans="1:40" s="47" customFormat="1" ht="18.75" customHeight="1" x14ac:dyDescent="0.2">
      <c r="A31" s="124" t="s">
        <v>21</v>
      </c>
      <c r="B31" s="125"/>
      <c r="C31" s="125"/>
      <c r="D31" s="126"/>
      <c r="E31" s="99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1"/>
    </row>
    <row r="32" spans="1:40" s="47" customFormat="1" ht="18.75" customHeight="1" x14ac:dyDescent="0.2">
      <c r="A32" s="127"/>
      <c r="B32" s="128"/>
      <c r="C32" s="128"/>
      <c r="D32" s="129"/>
      <c r="E32" s="102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4"/>
    </row>
    <row r="33" spans="1:40" s="47" customFormat="1" ht="18.75" customHeight="1" x14ac:dyDescent="0.2">
      <c r="A33" s="127"/>
      <c r="B33" s="128"/>
      <c r="C33" s="128"/>
      <c r="D33" s="129"/>
      <c r="E33" s="102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4"/>
    </row>
    <row r="34" spans="1:40" s="47" customFormat="1" ht="18.75" customHeight="1" x14ac:dyDescent="0.2">
      <c r="A34" s="127"/>
      <c r="B34" s="128"/>
      <c r="C34" s="128"/>
      <c r="D34" s="129"/>
      <c r="E34" s="102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4"/>
    </row>
    <row r="35" spans="1:40" s="47" customFormat="1" ht="18.75" customHeight="1" x14ac:dyDescent="0.2">
      <c r="A35" s="127"/>
      <c r="B35" s="128"/>
      <c r="C35" s="128"/>
      <c r="D35" s="129"/>
      <c r="E35" s="102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4"/>
    </row>
    <row r="36" spans="1:40" s="47" customFormat="1" ht="18.75" customHeight="1" x14ac:dyDescent="0.2">
      <c r="A36" s="130"/>
      <c r="B36" s="131"/>
      <c r="C36" s="131"/>
      <c r="D36" s="132"/>
      <c r="E36" s="105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7"/>
    </row>
    <row r="37" spans="1:40" ht="7.5" customHeight="1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ht="29.25" customHeight="1" x14ac:dyDescent="0.2">
      <c r="A38" s="93" t="s">
        <v>43</v>
      </c>
      <c r="B38" s="94"/>
      <c r="C38" s="94"/>
      <c r="D38" s="94"/>
      <c r="E38" s="95"/>
      <c r="F38" s="88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</row>
    <row r="39" spans="1:40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</sheetData>
  <sheetProtection algorithmName="SHA-512" hashValue="slWuBbJCPRoHywKvx6Z9L0D4kZECBW2uJ9/eLl3opZFYR+EO9usZgTuiK9FnSDLjsd8B0+qFx2MxR9zGj7ccaA==" saltValue="a7ureCcJMJ/2ucyar6EDBA==" spinCount="100000" sheet="1" objects="1" scenarios="1"/>
  <mergeCells count="25">
    <mergeCell ref="V28:Z28"/>
    <mergeCell ref="A3:B3"/>
    <mergeCell ref="C3:J3"/>
    <mergeCell ref="O3:P3"/>
    <mergeCell ref="E5:F5"/>
    <mergeCell ref="J5:K5"/>
    <mergeCell ref="L3:N3"/>
    <mergeCell ref="A8:B8"/>
    <mergeCell ref="A9:B9"/>
    <mergeCell ref="A38:E38"/>
    <mergeCell ref="A31:D36"/>
    <mergeCell ref="A10:B10"/>
    <mergeCell ref="C28:G28"/>
    <mergeCell ref="F38:AN38"/>
    <mergeCell ref="E31:AN36"/>
    <mergeCell ref="AA28:AB28"/>
    <mergeCell ref="AC28:AI28"/>
    <mergeCell ref="A29:B29"/>
    <mergeCell ref="C29:E29"/>
    <mergeCell ref="R29:U29"/>
    <mergeCell ref="V29:X29"/>
    <mergeCell ref="A28:B28"/>
    <mergeCell ref="H28:I28"/>
    <mergeCell ref="J28:P28"/>
    <mergeCell ref="R28:U28"/>
  </mergeCells>
  <conditionalFormatting sqref="G13:G22 G24:G25">
    <cfRule type="expression" dxfId="214" priority="39">
      <formula>CELL("inhalt",G$8)=""</formula>
    </cfRule>
  </conditionalFormatting>
  <conditionalFormatting sqref="D26">
    <cfRule type="expression" dxfId="213" priority="29">
      <formula>CELL("inhalt",D$8)=""</formula>
    </cfRule>
  </conditionalFormatting>
  <conditionalFormatting sqref="H13:AM22 H24:AM25">
    <cfRule type="expression" dxfId="212" priority="24">
      <formula>CELL("inhalt",H$8)=""</formula>
    </cfRule>
  </conditionalFormatting>
  <conditionalFormatting sqref="E13:E22 E24:E25">
    <cfRule type="expression" dxfId="211" priority="45">
      <formula>CELL("inhalt",E$8)=""</formula>
    </cfRule>
    <cfRule type="expression" dxfId="210" priority="46">
      <formula>WEEKDAY(E$8,2)&gt;5</formula>
    </cfRule>
  </conditionalFormatting>
  <conditionalFormatting sqref="E13:E22 E24:E25">
    <cfRule type="expression" dxfId="209" priority="44">
      <formula>WEEKDAY(E$8,2)&gt;5</formula>
    </cfRule>
  </conditionalFormatting>
  <conditionalFormatting sqref="F13:F22 F24:F25">
    <cfRule type="expression" dxfId="208" priority="42">
      <formula>CELL("inhalt",F$8)=""</formula>
    </cfRule>
    <cfRule type="expression" dxfId="207" priority="43">
      <formula>WEEKDAY(F$8,2)&gt;5</formula>
    </cfRule>
  </conditionalFormatting>
  <conditionalFormatting sqref="F13:F22 F24:F25">
    <cfRule type="expression" dxfId="206" priority="41">
      <formula>WEEKDAY(F$8,2)&gt;5</formula>
    </cfRule>
  </conditionalFormatting>
  <conditionalFormatting sqref="G13:G22 G24:G25">
    <cfRule type="expression" dxfId="205" priority="40">
      <formula>WEEKDAY(G$8,2)&gt;5</formula>
    </cfRule>
  </conditionalFormatting>
  <conditionalFormatting sqref="E23:G23">
    <cfRule type="expression" dxfId="204" priority="38">
      <formula>CELL("inhalt",E$8)=""</formula>
    </cfRule>
  </conditionalFormatting>
  <conditionalFormatting sqref="E23:G23">
    <cfRule type="expression" dxfId="203" priority="37">
      <formula>CELL("inhalt",E$8)=""</formula>
    </cfRule>
  </conditionalFormatting>
  <conditionalFormatting sqref="E26:G26">
    <cfRule type="expression" dxfId="202" priority="36">
      <formula>CELL("inhalt",E$8)=""</formula>
    </cfRule>
  </conditionalFormatting>
  <conditionalFormatting sqref="E26:G26">
    <cfRule type="expression" dxfId="201" priority="35">
      <formula>CELL("inhalt",E$8)=""</formula>
    </cfRule>
  </conditionalFormatting>
  <conditionalFormatting sqref="D13:D22 D24:D25">
    <cfRule type="expression" dxfId="200" priority="33">
      <formula>CELL("inhalt",D$8)=""</formula>
    </cfRule>
    <cfRule type="expression" dxfId="199" priority="34">
      <formula>WEEKDAY(D$8,2)&gt;5</formula>
    </cfRule>
  </conditionalFormatting>
  <conditionalFormatting sqref="D13:D22 D24:D25">
    <cfRule type="expression" dxfId="198" priority="32">
      <formula>WEEKDAY(D$8,2)&gt;5</formula>
    </cfRule>
  </conditionalFormatting>
  <conditionalFormatting sqref="D23">
    <cfRule type="expression" dxfId="197" priority="31">
      <formula>CELL("inhalt",D$8)=""</formula>
    </cfRule>
  </conditionalFormatting>
  <conditionalFormatting sqref="D23">
    <cfRule type="expression" dxfId="196" priority="30">
      <formula>CELL("inhalt",D$8)=""</formula>
    </cfRule>
  </conditionalFormatting>
  <conditionalFormatting sqref="D26">
    <cfRule type="expression" dxfId="195" priority="28">
      <formula>CELL("inhalt",D$8)=""</formula>
    </cfRule>
  </conditionalFormatting>
  <conditionalFormatting sqref="G13:G26">
    <cfRule type="expression" dxfId="194" priority="27">
      <formula>G$10="NB"</formula>
    </cfRule>
    <cfRule type="expression" dxfId="193" priority="47">
      <formula>OR(G$8="Sat",G$8="Sun")</formula>
    </cfRule>
  </conditionalFormatting>
  <conditionalFormatting sqref="H13:AM22 H24:AM25">
    <cfRule type="expression" dxfId="192" priority="25">
      <formula>WEEKDAY(H$8,2)&gt;5</formula>
    </cfRule>
  </conditionalFormatting>
  <conditionalFormatting sqref="H23:AM23">
    <cfRule type="expression" dxfId="191" priority="23">
      <formula>CELL("inhalt",H$8)=""</formula>
    </cfRule>
  </conditionalFormatting>
  <conditionalFormatting sqref="H23:AM23">
    <cfRule type="expression" dxfId="190" priority="22">
      <formula>CELL("inhalt",H$8)=""</formula>
    </cfRule>
  </conditionalFormatting>
  <conditionalFormatting sqref="H26:AM26">
    <cfRule type="expression" dxfId="189" priority="21">
      <formula>CELL("inhalt",H$8)=""</formula>
    </cfRule>
  </conditionalFormatting>
  <conditionalFormatting sqref="H26:AM26">
    <cfRule type="expression" dxfId="188" priority="20">
      <formula>CELL("inhalt",H$8)=""</formula>
    </cfRule>
  </conditionalFormatting>
  <conditionalFormatting sqref="H13:AM26">
    <cfRule type="expression" dxfId="187" priority="19">
      <formula>H$10="NB"</formula>
    </cfRule>
    <cfRule type="expression" dxfId="186" priority="26">
      <formula>OR(H$8="Sat",H$8="Sun")</formula>
    </cfRule>
  </conditionalFormatting>
  <conditionalFormatting sqref="G8">
    <cfRule type="expression" dxfId="185" priority="6">
      <formula>CELL("inhalt",G$8)=""</formula>
    </cfRule>
  </conditionalFormatting>
  <conditionalFormatting sqref="G8">
    <cfRule type="expression" dxfId="184" priority="4">
      <formula>OR(G$8="Sat",G$8="Sun")</formula>
    </cfRule>
    <cfRule type="expression" dxfId="183" priority="5">
      <formula>G$10="NB"</formula>
    </cfRule>
  </conditionalFormatting>
  <conditionalFormatting sqref="D8:F8">
    <cfRule type="expression" dxfId="182" priority="3">
      <formula>CELL("inhalt",D$8)=""</formula>
    </cfRule>
  </conditionalFormatting>
  <conditionalFormatting sqref="D8:F8">
    <cfRule type="expression" dxfId="181" priority="1">
      <formula>OR(D$8="Sat",D$8="Sun")</formula>
    </cfRule>
    <cfRule type="expression" dxfId="180" priority="2">
      <formula>D$10="NB"</formula>
    </cfRule>
  </conditionalFormatting>
  <conditionalFormatting sqref="G9:G10">
    <cfRule type="expression" dxfId="179" priority="17">
      <formula>CELL("inhalt",G$8)=""</formula>
    </cfRule>
  </conditionalFormatting>
  <conditionalFormatting sqref="G9:G10">
    <cfRule type="expression" dxfId="178" priority="16">
      <formula>G$10="NB"</formula>
    </cfRule>
    <cfRule type="expression" dxfId="177" priority="18">
      <formula>OR(G$8="Sat",G$8="Sun")</formula>
    </cfRule>
  </conditionalFormatting>
  <conditionalFormatting sqref="H9:AM10">
    <cfRule type="expression" dxfId="176" priority="14">
      <formula>CELL("inhalt",H$8)=""</formula>
    </cfRule>
  </conditionalFormatting>
  <conditionalFormatting sqref="H9:AM10">
    <cfRule type="expression" dxfId="175" priority="13">
      <formula>H$10="NB"</formula>
    </cfRule>
    <cfRule type="expression" dxfId="174" priority="15">
      <formula>OR(H$8="Sat",H$8="Sun")</formula>
    </cfRule>
  </conditionalFormatting>
  <conditionalFormatting sqref="H8:AM8">
    <cfRule type="expression" dxfId="173" priority="12">
      <formula>CELL("inhalt",H$8)=""</formula>
    </cfRule>
  </conditionalFormatting>
  <conditionalFormatting sqref="H8:AM8">
    <cfRule type="expression" dxfId="172" priority="10">
      <formula>OR(H$8="Sat",H$8="Sun")</formula>
    </cfRule>
    <cfRule type="expression" dxfId="171" priority="11">
      <formula>H$10="NB"</formula>
    </cfRule>
  </conditionalFormatting>
  <conditionalFormatting sqref="D9:F10">
    <cfRule type="expression" dxfId="170" priority="8">
      <formula>CELL("inhalt",D$8)=""</formula>
    </cfRule>
  </conditionalFormatting>
  <conditionalFormatting sqref="D9:F10">
    <cfRule type="expression" dxfId="169" priority="7">
      <formula>D$10="NB"</formula>
    </cfRule>
    <cfRule type="expression" dxfId="168" priority="9">
      <formula>OR(D$8="Sat",D$8="Sun")</formula>
    </cfRule>
  </conditionalFormatting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Summary</vt:lpstr>
    </vt:vector>
  </TitlesOfParts>
  <Company>Universität Ulm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Karl-Heinz Müller</dc:creator>
  <cp:lastModifiedBy>Karl-Heinz Mueller</cp:lastModifiedBy>
  <cp:lastPrinted>2016-01-12T13:25:17Z</cp:lastPrinted>
  <dcterms:created xsi:type="dcterms:W3CDTF">2015-06-22T11:42:01Z</dcterms:created>
  <dcterms:modified xsi:type="dcterms:W3CDTF">2022-01-28T10:34:37Z</dcterms:modified>
</cp:coreProperties>
</file>